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60" windowHeight="6300" tabRatio="956" activeTab="0"/>
  </bookViews>
  <sheets>
    <sheet name="회계별현황 " sheetId="1" r:id="rId1"/>
    <sheet name="회계별 종류별 현황" sheetId="2" r:id="rId2"/>
    <sheet name="상환재원별현황, 당해연도 발생채무 세부내역" sheetId="3" r:id="rId3"/>
  </sheets>
  <definedNames/>
  <calcPr fullCalcOnLoad="1"/>
</workbook>
</file>

<file path=xl/sharedStrings.xml><?xml version="1.0" encoding="utf-8"?>
<sst xmlns="http://schemas.openxmlformats.org/spreadsheetml/2006/main" count="88" uniqueCount="67">
  <si>
    <t>우리구가 갚아야 할 채무는</t>
  </si>
  <si>
    <t>(단위:원)</t>
  </si>
  <si>
    <t xml:space="preserve">                      구    분
  회계별</t>
  </si>
  <si>
    <t>계</t>
  </si>
  <si>
    <t>일   반   회   계</t>
  </si>
  <si>
    <t>1. 회계별 현황</t>
  </si>
  <si>
    <t xml:space="preserve"> ○ 전년도말 현재액은 4,456,000,000원에서</t>
  </si>
  <si>
    <t xml:space="preserve"> ○ 당해연도에 500,000,000원이 발행되고, 830,000,000원이 상환되어</t>
  </si>
  <si>
    <t xml:space="preserve"> ○ 당해연도말 현재액은 4,126,000,000원으로서 그 내용은 다음과 같다.</t>
  </si>
  <si>
    <t>종류</t>
  </si>
  <si>
    <t>지방채무</t>
  </si>
  <si>
    <t>발생액(A)</t>
  </si>
  <si>
    <t>소멸액(B)</t>
  </si>
  <si>
    <t>전년도말현재액</t>
  </si>
  <si>
    <t>조정액</t>
  </si>
  <si>
    <t>당해연도말현재액</t>
  </si>
  <si>
    <t>당해연도증감액</t>
  </si>
  <si>
    <t>계(A-B)</t>
  </si>
  <si>
    <t xml:space="preserve"> Ⅳ. 채무결산 보고서</t>
  </si>
  <si>
    <t>2. 회계별·종류별 현황</t>
  </si>
  <si>
    <t>(단위:원)</t>
  </si>
  <si>
    <t>회계</t>
  </si>
  <si>
    <t>종류</t>
  </si>
  <si>
    <t>전년도말
현재액</t>
  </si>
  <si>
    <t>당해연도증감액</t>
  </si>
  <si>
    <t>조정액</t>
  </si>
  <si>
    <t>당해연도말
현재액</t>
  </si>
  <si>
    <t>계(A-B)</t>
  </si>
  <si>
    <t>발생액(A)</t>
  </si>
  <si>
    <t>소멸액(B)</t>
  </si>
  <si>
    <t>일반회계</t>
  </si>
  <si>
    <t>지방채무 (계)</t>
  </si>
  <si>
    <t>지방채증권</t>
  </si>
  <si>
    <t>차입금</t>
  </si>
  <si>
    <t>(지역개발 차입금)</t>
  </si>
  <si>
    <t>채무부담행위</t>
  </si>
  <si>
    <t>보증채무 이행책임액</t>
  </si>
  <si>
    <t>기타특별회계</t>
  </si>
  <si>
    <t>기금</t>
  </si>
  <si>
    <t>3. 상환재원별 현황</t>
  </si>
  <si>
    <t>상환재원</t>
  </si>
  <si>
    <t>전년도말 현재액</t>
  </si>
  <si>
    <t>당해연도말현재액</t>
  </si>
  <si>
    <t>지방채무</t>
  </si>
  <si>
    <t>국고부담</t>
  </si>
  <si>
    <t>지방비부담</t>
  </si>
  <si>
    <t>기타</t>
  </si>
  <si>
    <t>4. 당해연도 발생 채무 세부내역 (회계별·종류별)</t>
  </si>
  <si>
    <t>가. 일반회계</t>
  </si>
  <si>
    <t>종류</t>
  </si>
  <si>
    <t>세부사업</t>
  </si>
  <si>
    <t>발행일</t>
  </si>
  <si>
    <t>발행액</t>
  </si>
  <si>
    <t>기채방법</t>
  </si>
  <si>
    <t>차입선</t>
  </si>
  <si>
    <t>발행금리</t>
  </si>
  <si>
    <t>상환기간</t>
  </si>
  <si>
    <t>상환재원</t>
  </si>
  <si>
    <t>지방채무</t>
  </si>
  <si>
    <t>합계</t>
  </si>
  <si>
    <t>차입금</t>
  </si>
  <si>
    <t>소계</t>
  </si>
  <si>
    <t>대현동
주민센터 매입</t>
  </si>
  <si>
    <t>증서차입</t>
  </si>
  <si>
    <t>지방공공자금
(청사정비기금)</t>
  </si>
  <si>
    <t>2년거치 10년상환</t>
  </si>
  <si>
    <t>지방비 부담</t>
  </si>
</sst>
</file>

<file path=xl/styles.xml><?xml version="1.0" encoding="utf-8"?>
<styleSheet xmlns="http://schemas.openxmlformats.org/spreadsheetml/2006/main">
  <numFmts count="4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  <numFmt numFmtId="188" formatCode="000\-000"/>
    <numFmt numFmtId="189" formatCode="&quot;\&quot;#,##0"/>
    <numFmt numFmtId="190" formatCode="[$-412]yyyy&quot;년&quot;\ m&quot;월&quot;\ d&quot;일&quot;\ dddd"/>
    <numFmt numFmtId="191" formatCode="[$-412]AM/PM\ h:mm:ss"/>
    <numFmt numFmtId="192" formatCode="_(* #,##0.00_);_(* \(#,##0.00\);_(* &quot;-&quot;??_);_(@_)"/>
    <numFmt numFmtId="193" formatCode="_(* #,##0_);_(* \(#,##0\);_(* &quot;-&quot;_);_(@_)"/>
    <numFmt numFmtId="194" formatCode="_(\$* #,##0.00_);_(\$* \(#,##0.00\);_(\$* &quot;-&quot;??_);_(@_)"/>
    <numFmt numFmtId="195" formatCode="_(\$* #,##0_);_(\$* \(#,##0\);_(\$* &quot;-&quot;_);_(@_)"/>
    <numFmt numFmtId="196" formatCode="\-\ #,##0\ \-"/>
    <numFmt numFmtId="197" formatCode="#,##0;[Red]#,##0"/>
    <numFmt numFmtId="198" formatCode="0_);[Red]\(0\)"/>
    <numFmt numFmtId="199" formatCode="_-\ #,##0_-;&quot;▲&quot;#,##0_-;_-\ &quot;-&quot;_-;_-@_-"/>
    <numFmt numFmtId="200" formatCode="&quot;  ○ 전년도말 현재액은 &quot;#,###&quot;원에서&quot;"/>
    <numFmt numFmtId="201" formatCode="&quot;  ○ 당해년도 수납액은 &quot;#,###&quot;원이며&quot;"/>
    <numFmt numFmtId="202" formatCode="&quot;  ○ 당해년도 지출액은 &quot;#,###&quot;원이다&quot;"/>
    <numFmt numFmtId="203" formatCode="&quot;  ○ 당해년도 수납액은 &quot;#,###&quot;원&quot;"/>
    <numFmt numFmtId="204" formatCode="&quot;  ○ 당해년도 지출액은 &quot;#,###&quot;원이며&quot;"/>
    <numFmt numFmtId="205" formatCode="&quot;  그 차인 잔액은 &quot;#,###&quot;원으로 세부내용은 아래와 같다&quot;"/>
    <numFmt numFmtId="206" formatCode="&quot;  그 차인 잔액은 &quot;#,###&quot;원으로 세부내용은 다음과 같다&quot;"/>
    <numFmt numFmtId="207" formatCode="yyyy&quot;-&quot;m&quot;-&quot;d;@"/>
    <numFmt numFmtId="208" formatCode="mmm/yyyy"/>
    <numFmt numFmtId="209" formatCode="\(#,##0\);\(&quot;△&quot;#,##0\)"/>
  </numFmts>
  <fonts count="1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20"/>
      <name val="돋움"/>
      <family val="3"/>
    </font>
    <font>
      <sz val="20"/>
      <name val="돋움"/>
      <family val="3"/>
    </font>
    <font>
      <sz val="11"/>
      <name val="굴림체"/>
      <family val="3"/>
    </font>
    <font>
      <b/>
      <sz val="16"/>
      <name val="돋움"/>
      <family val="3"/>
    </font>
    <font>
      <sz val="16"/>
      <name val="돋움"/>
      <family val="3"/>
    </font>
    <font>
      <sz val="12"/>
      <name val="돋움"/>
      <family val="3"/>
    </font>
    <font>
      <sz val="18"/>
      <name val="돋움"/>
      <family val="3"/>
    </font>
    <font>
      <sz val="10"/>
      <name val="돋움"/>
      <family val="3"/>
    </font>
    <font>
      <b/>
      <sz val="20"/>
      <name val="굴림체"/>
      <family val="3"/>
    </font>
    <font>
      <b/>
      <sz val="18"/>
      <color indexed="8"/>
      <name val="굴림체"/>
      <family val="3"/>
    </font>
    <font>
      <sz val="11"/>
      <color indexed="8"/>
      <name val="굴림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b/>
      <sz val="13"/>
      <color indexed="8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86" fontId="11" fillId="2" borderId="1" xfId="17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12" fillId="2" borderId="0" xfId="0" applyFont="1" applyFill="1" applyAlignment="1">
      <alignment/>
    </xf>
    <xf numFmtId="0" fontId="14" fillId="0" borderId="0" xfId="0" applyFont="1" applyAlignment="1">
      <alignment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86" fontId="15" fillId="0" borderId="1" xfId="0" applyNumberFormat="1" applyFont="1" applyBorder="1" applyAlignment="1">
      <alignment horizontal="right" vertical="center" wrapText="1"/>
    </xf>
    <xf numFmtId="186" fontId="15" fillId="0" borderId="2" xfId="0" applyNumberFormat="1" applyFont="1" applyBorder="1" applyAlignment="1">
      <alignment horizontal="right" wrapText="1"/>
    </xf>
    <xf numFmtId="209" fontId="15" fillId="0" borderId="3" xfId="0" applyNumberFormat="1" applyFont="1" applyBorder="1" applyAlignment="1">
      <alignment horizontal="right" vertical="top" wrapText="1"/>
    </xf>
    <xf numFmtId="49" fontId="15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186" fontId="15" fillId="2" borderId="5" xfId="0" applyNumberFormat="1" applyFont="1" applyFill="1" applyBorder="1" applyAlignment="1">
      <alignment horizontal="right" vertical="center" wrapText="1"/>
    </xf>
    <xf numFmtId="186" fontId="15" fillId="2" borderId="6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09" fontId="15" fillId="0" borderId="3" xfId="0" applyNumberFormat="1" applyFont="1" applyBorder="1" applyAlignment="1">
      <alignment horizontal="righ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186" fontId="15" fillId="0" borderId="2" xfId="0" applyNumberFormat="1" applyFont="1" applyBorder="1" applyAlignment="1">
      <alignment horizontal="right" wrapText="1"/>
    </xf>
    <xf numFmtId="49" fontId="15" fillId="0" borderId="3" xfId="0" applyNumberFormat="1" applyFont="1" applyBorder="1" applyAlignment="1">
      <alignment horizontal="left" vertical="top" wrapText="1"/>
    </xf>
    <xf numFmtId="209" fontId="15" fillId="0" borderId="3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186" fontId="15" fillId="0" borderId="1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5" fillId="0" borderId="2" xfId="0" applyNumberFormat="1" applyFont="1" applyBorder="1" applyAlignment="1">
      <alignment horizontal="left" wrapText="1"/>
    </xf>
    <xf numFmtId="49" fontId="15" fillId="0" borderId="12" xfId="0" applyNumberFormat="1" applyFont="1" applyBorder="1" applyAlignment="1">
      <alignment horizontal="left" wrapText="1"/>
    </xf>
    <xf numFmtId="186" fontId="15" fillId="0" borderId="2" xfId="0" applyNumberFormat="1" applyFont="1" applyBorder="1" applyAlignment="1">
      <alignment horizontal="right" vertical="center" wrapText="1"/>
    </xf>
    <xf numFmtId="49" fontId="15" fillId="0" borderId="13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49" fontId="15" fillId="2" borderId="18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186" fontId="15" fillId="2" borderId="23" xfId="0" applyNumberFormat="1" applyFont="1" applyFill="1" applyBorder="1" applyAlignment="1">
      <alignment horizontal="right" vertical="center" wrapText="1"/>
    </xf>
    <xf numFmtId="186" fontId="15" fillId="2" borderId="5" xfId="0" applyNumberFormat="1" applyFont="1" applyFill="1" applyBorder="1" applyAlignment="1">
      <alignment horizontal="right" vertical="center" wrapText="1"/>
    </xf>
    <xf numFmtId="49" fontId="15" fillId="2" borderId="24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186" fontId="15" fillId="2" borderId="19" xfId="0" applyNumberFormat="1" applyFont="1" applyFill="1" applyBorder="1" applyAlignment="1">
      <alignment horizontal="right" vertical="center" wrapText="1"/>
    </xf>
    <xf numFmtId="186" fontId="15" fillId="2" borderId="6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CZ15"/>
  <sheetViews>
    <sheetView tabSelected="1" workbookViewId="0" topLeftCell="A1">
      <selection activeCell="D30" sqref="D30"/>
    </sheetView>
  </sheetViews>
  <sheetFormatPr defaultColWidth="8.88671875" defaultRowHeight="13.5"/>
  <cols>
    <col min="1" max="1" width="2.3359375" style="1" customWidth="1"/>
    <col min="2" max="2" width="2.21484375" style="1" customWidth="1"/>
    <col min="3" max="3" width="15.99609375" style="1" customWidth="1"/>
    <col min="4" max="4" width="10.5546875" style="1" customWidth="1"/>
    <col min="5" max="5" width="15.4453125" style="1" customWidth="1"/>
    <col min="6" max="6" width="14.21484375" style="1" customWidth="1"/>
    <col min="7" max="7" width="13.10546875" style="1" customWidth="1"/>
    <col min="8" max="8" width="13.6640625" style="1" customWidth="1"/>
    <col min="9" max="9" width="11.4453125" style="1" customWidth="1"/>
    <col min="10" max="10" width="16.10546875" style="1" customWidth="1"/>
    <col min="105" max="16384" width="8.88671875" style="1" customWidth="1"/>
  </cols>
  <sheetData>
    <row r="1" ht="33.75" customHeight="1"/>
    <row r="2" spans="1:104" s="2" customFormat="1" ht="25.5">
      <c r="A2" s="12" t="s">
        <v>18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1:104" s="2" customFormat="1" ht="25.5"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</row>
    <row r="4" spans="2:104" s="2" customFormat="1" ht="21" customHeight="1">
      <c r="B4" s="3"/>
      <c r="C4" s="4" t="s">
        <v>0</v>
      </c>
      <c r="D4" s="4"/>
      <c r="E4" s="4"/>
      <c r="F4" s="4"/>
      <c r="G4" s="4"/>
      <c r="H4" s="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</row>
    <row r="5" spans="2:104" s="2" customFormat="1" ht="21" customHeight="1">
      <c r="B5" s="3"/>
      <c r="C5" s="4" t="s">
        <v>6</v>
      </c>
      <c r="D5" s="4"/>
      <c r="E5" s="4"/>
      <c r="F5" s="4"/>
      <c r="G5" s="4"/>
      <c r="H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</row>
    <row r="6" spans="2:104" s="2" customFormat="1" ht="21" customHeight="1">
      <c r="B6" s="3"/>
      <c r="C6" s="4" t="s">
        <v>7</v>
      </c>
      <c r="D6" s="4"/>
      <c r="E6" s="4"/>
      <c r="F6" s="4"/>
      <c r="G6" s="4"/>
      <c r="H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</row>
    <row r="7" spans="2:104" s="2" customFormat="1" ht="21" customHeight="1">
      <c r="B7" s="3"/>
      <c r="C7" s="4" t="s">
        <v>8</v>
      </c>
      <c r="D7" s="4"/>
      <c r="E7" s="4"/>
      <c r="F7" s="4"/>
      <c r="G7" s="4"/>
      <c r="H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</row>
    <row r="8" spans="11:104" s="2" customFormat="1" ht="9.75" customHeight="1"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04" s="5" customFormat="1" ht="24" customHeight="1">
      <c r="A9" s="34" t="s">
        <v>5</v>
      </c>
      <c r="B9" s="34"/>
      <c r="C9" s="34"/>
      <c r="D9" s="34"/>
      <c r="E9" s="34"/>
      <c r="H9" s="6"/>
      <c r="I9" s="6"/>
      <c r="J9" s="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0" ht="15" customHeight="1">
      <c r="A10" s="35"/>
      <c r="B10" s="35"/>
      <c r="C10" s="35"/>
      <c r="D10" s="35"/>
      <c r="E10" s="35"/>
      <c r="J10" s="11" t="s">
        <v>1</v>
      </c>
    </row>
    <row r="11" ht="3.75" customHeight="1">
      <c r="A11" s="7"/>
    </row>
    <row r="12" spans="1:104" s="8" customFormat="1" ht="27" customHeight="1">
      <c r="A12" s="36" t="s">
        <v>2</v>
      </c>
      <c r="B12" s="37"/>
      <c r="C12" s="37"/>
      <c r="D12" s="39" t="s">
        <v>9</v>
      </c>
      <c r="E12" s="38" t="s">
        <v>13</v>
      </c>
      <c r="F12" s="38" t="s">
        <v>16</v>
      </c>
      <c r="G12" s="38"/>
      <c r="H12" s="38"/>
      <c r="I12" s="41" t="s">
        <v>14</v>
      </c>
      <c r="J12" s="38" t="s">
        <v>15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04" s="8" customFormat="1" ht="27" customHeight="1">
      <c r="A13" s="37"/>
      <c r="B13" s="37"/>
      <c r="C13" s="37"/>
      <c r="D13" s="40"/>
      <c r="E13" s="38"/>
      <c r="F13" s="9" t="s">
        <v>17</v>
      </c>
      <c r="G13" s="9" t="s">
        <v>11</v>
      </c>
      <c r="H13" s="9" t="s">
        <v>12</v>
      </c>
      <c r="I13" s="38"/>
      <c r="J13" s="3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04" s="8" customFormat="1" ht="33.75" customHeight="1">
      <c r="A14" s="38" t="s">
        <v>3</v>
      </c>
      <c r="B14" s="38"/>
      <c r="C14" s="38"/>
      <c r="D14" s="9"/>
      <c r="E14" s="10">
        <f>E15</f>
        <v>4456000000</v>
      </c>
      <c r="F14" s="10">
        <f>F15</f>
        <v>-330000000</v>
      </c>
      <c r="G14" s="10">
        <f>G15</f>
        <v>500000000</v>
      </c>
      <c r="H14" s="10">
        <f>H15</f>
        <v>830000000</v>
      </c>
      <c r="I14" s="10">
        <v>0</v>
      </c>
      <c r="J14" s="10">
        <f>J15</f>
        <v>4126000000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04" s="8" customFormat="1" ht="33.75" customHeight="1">
      <c r="A15" s="38" t="s">
        <v>4</v>
      </c>
      <c r="B15" s="38"/>
      <c r="C15" s="38"/>
      <c r="D15" s="9" t="s">
        <v>10</v>
      </c>
      <c r="E15" s="10">
        <v>4456000000</v>
      </c>
      <c r="F15" s="10">
        <f>G15-H15</f>
        <v>-330000000</v>
      </c>
      <c r="G15" s="10">
        <v>500000000</v>
      </c>
      <c r="H15" s="10">
        <v>830000000</v>
      </c>
      <c r="I15" s="10">
        <v>0</v>
      </c>
      <c r="J15" s="10">
        <f>E15+F15-I15</f>
        <v>4126000000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</sheetData>
  <mergeCells count="10">
    <mergeCell ref="J12:J13"/>
    <mergeCell ref="A15:C15"/>
    <mergeCell ref="A14:C14"/>
    <mergeCell ref="F12:H12"/>
    <mergeCell ref="I12:I13"/>
    <mergeCell ref="A9:E9"/>
    <mergeCell ref="A10:E10"/>
    <mergeCell ref="A12:C13"/>
    <mergeCell ref="E12:E13"/>
    <mergeCell ref="D12:D13"/>
  </mergeCells>
  <printOptions/>
  <pageMargins left="0.7086614173228347" right="0.5905511811023623" top="0.5905511811023623" bottom="0.5118110236220472" header="0.5118110236220472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22"/>
  <sheetViews>
    <sheetView workbookViewId="0" topLeftCell="A1">
      <selection activeCell="E26" sqref="E26"/>
    </sheetView>
  </sheetViews>
  <sheetFormatPr defaultColWidth="8.88671875" defaultRowHeight="12.75" customHeight="1"/>
  <cols>
    <col min="1" max="1" width="12.3359375" style="0" customWidth="1"/>
    <col min="2" max="2" width="4.3359375" style="0" customWidth="1"/>
    <col min="3" max="3" width="20.4453125" style="0" customWidth="1"/>
    <col min="4" max="4" width="2.4453125" style="0" customWidth="1"/>
    <col min="5" max="8" width="15.99609375" style="0" customWidth="1"/>
    <col min="9" max="9" width="7.99609375" style="0" customWidth="1"/>
    <col min="10" max="10" width="4.88671875" style="0" customWidth="1"/>
    <col min="11" max="11" width="7.88671875" style="0" customWidth="1"/>
    <col min="12" max="12" width="6.6640625" style="0" customWidth="1"/>
  </cols>
  <sheetData>
    <row r="1" spans="1:3" ht="40.5" customHeight="1">
      <c r="A1" s="42" t="s">
        <v>19</v>
      </c>
      <c r="B1" s="42"/>
      <c r="C1" s="42"/>
    </row>
    <row r="2" spans="10:12" s="13" customFormat="1" ht="17.25" customHeight="1">
      <c r="J2" s="43" t="s">
        <v>20</v>
      </c>
      <c r="K2" s="43"/>
      <c r="L2" s="43"/>
    </row>
    <row r="3" spans="1:12" s="15" customFormat="1" ht="25.5" customHeight="1">
      <c r="A3" s="44" t="s">
        <v>21</v>
      </c>
      <c r="B3" s="44" t="s">
        <v>22</v>
      </c>
      <c r="C3" s="44"/>
      <c r="D3" s="44"/>
      <c r="E3" s="44" t="s">
        <v>23</v>
      </c>
      <c r="F3" s="44" t="s">
        <v>24</v>
      </c>
      <c r="G3" s="44"/>
      <c r="H3" s="44"/>
      <c r="I3" s="44" t="s">
        <v>25</v>
      </c>
      <c r="J3" s="44"/>
      <c r="K3" s="44" t="s">
        <v>26</v>
      </c>
      <c r="L3" s="44"/>
    </row>
    <row r="4" spans="1:12" s="15" customFormat="1" ht="25.5" customHeight="1">
      <c r="A4" s="44"/>
      <c r="B4" s="44"/>
      <c r="C4" s="44"/>
      <c r="D4" s="44"/>
      <c r="E4" s="44"/>
      <c r="F4" s="14" t="s">
        <v>27</v>
      </c>
      <c r="G4" s="14" t="s">
        <v>28</v>
      </c>
      <c r="H4" s="14" t="s">
        <v>29</v>
      </c>
      <c r="I4" s="44"/>
      <c r="J4" s="44"/>
      <c r="K4" s="44"/>
      <c r="L4" s="44"/>
    </row>
    <row r="5" spans="1:12" s="13" customFormat="1" ht="25.5" customHeight="1">
      <c r="A5" s="45" t="s">
        <v>30</v>
      </c>
      <c r="B5" s="47" t="s">
        <v>31</v>
      </c>
      <c r="C5" s="47"/>
      <c r="D5" s="47"/>
      <c r="E5" s="16">
        <f>SUM(E6:E22)</f>
        <v>4456000000</v>
      </c>
      <c r="F5" s="16">
        <f>SUM(F6:F22)</f>
        <v>-330000000</v>
      </c>
      <c r="G5" s="16">
        <f>SUM(G6:G22)</f>
        <v>500000000</v>
      </c>
      <c r="H5" s="16">
        <f>SUM(H6:H22)</f>
        <v>830000000</v>
      </c>
      <c r="I5" s="48">
        <v>0</v>
      </c>
      <c r="J5" s="48"/>
      <c r="K5" s="48">
        <f>SUM(K6:L22)</f>
        <v>4126000000</v>
      </c>
      <c r="L5" s="48"/>
    </row>
    <row r="6" spans="1:12" s="13" customFormat="1" ht="25.5" customHeight="1">
      <c r="A6" s="46"/>
      <c r="B6" s="49"/>
      <c r="C6" s="47" t="s">
        <v>32</v>
      </c>
      <c r="D6" s="47"/>
      <c r="E6" s="16"/>
      <c r="F6" s="16"/>
      <c r="G6" s="16"/>
      <c r="H6" s="16"/>
      <c r="I6" s="48"/>
      <c r="J6" s="48"/>
      <c r="K6" s="48"/>
      <c r="L6" s="48"/>
    </row>
    <row r="7" spans="1:12" s="13" customFormat="1" ht="15" customHeight="1">
      <c r="A7" s="46"/>
      <c r="B7" s="50"/>
      <c r="C7" s="51" t="s">
        <v>33</v>
      </c>
      <c r="D7" s="51"/>
      <c r="E7" s="17">
        <v>4456000000</v>
      </c>
      <c r="F7" s="17">
        <f>G7-H7</f>
        <v>-330000000</v>
      </c>
      <c r="G7" s="17">
        <v>500000000</v>
      </c>
      <c r="H7" s="17">
        <v>830000000</v>
      </c>
      <c r="I7" s="31">
        <v>0</v>
      </c>
      <c r="J7" s="31"/>
      <c r="K7" s="31">
        <f>E7+F7</f>
        <v>4126000000</v>
      </c>
      <c r="L7" s="31"/>
    </row>
    <row r="8" spans="1:12" s="13" customFormat="1" ht="16.5" customHeight="1">
      <c r="A8" s="46"/>
      <c r="B8" s="50"/>
      <c r="C8" s="32" t="s">
        <v>34</v>
      </c>
      <c r="D8" s="32"/>
      <c r="E8" s="18"/>
      <c r="F8" s="18"/>
      <c r="G8" s="18"/>
      <c r="H8" s="18"/>
      <c r="I8" s="33"/>
      <c r="J8" s="33"/>
      <c r="K8" s="29"/>
      <c r="L8" s="29"/>
    </row>
    <row r="9" spans="1:12" s="13" customFormat="1" ht="25.5" customHeight="1">
      <c r="A9" s="46"/>
      <c r="B9" s="50"/>
      <c r="C9" s="47" t="s">
        <v>35</v>
      </c>
      <c r="D9" s="47"/>
      <c r="E9" s="16"/>
      <c r="F9" s="16"/>
      <c r="G9" s="16"/>
      <c r="H9" s="16"/>
      <c r="I9" s="48"/>
      <c r="J9" s="48"/>
      <c r="K9" s="48"/>
      <c r="L9" s="48"/>
    </row>
    <row r="10" spans="1:12" s="13" customFormat="1" ht="25.5" customHeight="1">
      <c r="A10" s="46"/>
      <c r="B10" s="50"/>
      <c r="C10" s="47" t="s">
        <v>36</v>
      </c>
      <c r="D10" s="47"/>
      <c r="E10" s="16"/>
      <c r="F10" s="16"/>
      <c r="G10" s="16"/>
      <c r="H10" s="16"/>
      <c r="I10" s="48"/>
      <c r="J10" s="48"/>
      <c r="K10" s="48"/>
      <c r="L10" s="48"/>
    </row>
    <row r="11" spans="1:12" s="13" customFormat="1" ht="25.5" customHeight="1">
      <c r="A11" s="45" t="s">
        <v>37</v>
      </c>
      <c r="B11" s="47" t="s">
        <v>31</v>
      </c>
      <c r="C11" s="47"/>
      <c r="D11" s="47"/>
      <c r="E11" s="16"/>
      <c r="F11" s="16"/>
      <c r="G11" s="16"/>
      <c r="H11" s="16"/>
      <c r="I11" s="48"/>
      <c r="J11" s="48"/>
      <c r="K11" s="48"/>
      <c r="L11" s="48"/>
    </row>
    <row r="12" spans="1:12" s="13" customFormat="1" ht="25.5" customHeight="1">
      <c r="A12" s="46"/>
      <c r="B12" s="45"/>
      <c r="C12" s="30" t="s">
        <v>32</v>
      </c>
      <c r="D12" s="47"/>
      <c r="E12" s="16"/>
      <c r="F12" s="16"/>
      <c r="G12" s="16"/>
      <c r="H12" s="16"/>
      <c r="I12" s="48"/>
      <c r="J12" s="48"/>
      <c r="K12" s="48"/>
      <c r="L12" s="48"/>
    </row>
    <row r="13" spans="1:12" s="13" customFormat="1" ht="14.25" customHeight="1">
      <c r="A13" s="46"/>
      <c r="B13" s="46"/>
      <c r="C13" s="52" t="s">
        <v>33</v>
      </c>
      <c r="D13" s="51"/>
      <c r="E13" s="17"/>
      <c r="F13" s="17"/>
      <c r="G13" s="17"/>
      <c r="H13" s="17"/>
      <c r="I13" s="31"/>
      <c r="J13" s="31"/>
      <c r="K13" s="53"/>
      <c r="L13" s="53"/>
    </row>
    <row r="14" spans="1:12" s="13" customFormat="1" ht="14.25" customHeight="1">
      <c r="A14" s="46"/>
      <c r="B14" s="46"/>
      <c r="C14" s="54" t="s">
        <v>34</v>
      </c>
      <c r="D14" s="32"/>
      <c r="E14" s="18"/>
      <c r="F14" s="18"/>
      <c r="G14" s="18"/>
      <c r="H14" s="18"/>
      <c r="I14" s="33"/>
      <c r="J14" s="33"/>
      <c r="K14" s="33"/>
      <c r="L14" s="33"/>
    </row>
    <row r="15" spans="1:12" s="13" customFormat="1" ht="25.5" customHeight="1">
      <c r="A15" s="46"/>
      <c r="B15" s="46"/>
      <c r="C15" s="30" t="s">
        <v>35</v>
      </c>
      <c r="D15" s="47"/>
      <c r="E15" s="16"/>
      <c r="F15" s="16"/>
      <c r="G15" s="16"/>
      <c r="H15" s="16"/>
      <c r="I15" s="48"/>
      <c r="J15" s="48"/>
      <c r="K15" s="48"/>
      <c r="L15" s="48"/>
    </row>
    <row r="16" spans="1:12" s="13" customFormat="1" ht="25.5" customHeight="1">
      <c r="A16" s="46"/>
      <c r="B16" s="46"/>
      <c r="C16" s="30" t="s">
        <v>36</v>
      </c>
      <c r="D16" s="47"/>
      <c r="E16" s="16"/>
      <c r="F16" s="16"/>
      <c r="G16" s="16"/>
      <c r="H16" s="16"/>
      <c r="I16" s="48"/>
      <c r="J16" s="48"/>
      <c r="K16" s="48"/>
      <c r="L16" s="48"/>
    </row>
    <row r="17" spans="1:12" s="13" customFormat="1" ht="25.5" customHeight="1">
      <c r="A17" s="55" t="s">
        <v>38</v>
      </c>
      <c r="B17" s="47" t="s">
        <v>31</v>
      </c>
      <c r="C17" s="47"/>
      <c r="D17" s="47"/>
      <c r="E17" s="16"/>
      <c r="F17" s="16"/>
      <c r="G17" s="16"/>
      <c r="H17" s="16"/>
      <c r="I17" s="48"/>
      <c r="J17" s="48"/>
      <c r="K17" s="48"/>
      <c r="L17" s="48"/>
    </row>
    <row r="18" spans="1:12" s="13" customFormat="1" ht="25.5" customHeight="1">
      <c r="A18" s="56"/>
      <c r="B18" s="58"/>
      <c r="C18" s="47" t="s">
        <v>32</v>
      </c>
      <c r="D18" s="47"/>
      <c r="E18" s="16"/>
      <c r="F18" s="16"/>
      <c r="G18" s="16"/>
      <c r="H18" s="16"/>
      <c r="I18" s="48"/>
      <c r="J18" s="48"/>
      <c r="K18" s="48"/>
      <c r="L18" s="48"/>
    </row>
    <row r="19" spans="1:12" s="13" customFormat="1" ht="15" customHeight="1">
      <c r="A19" s="56"/>
      <c r="B19" s="59"/>
      <c r="C19" s="51" t="s">
        <v>33</v>
      </c>
      <c r="D19" s="51"/>
      <c r="E19" s="17"/>
      <c r="F19" s="17"/>
      <c r="G19" s="17"/>
      <c r="H19" s="17"/>
      <c r="I19" s="31"/>
      <c r="J19" s="31"/>
      <c r="K19" s="31"/>
      <c r="L19" s="31"/>
    </row>
    <row r="20" spans="1:12" s="13" customFormat="1" ht="15" customHeight="1">
      <c r="A20" s="56"/>
      <c r="B20" s="59"/>
      <c r="C20" s="32" t="s">
        <v>34</v>
      </c>
      <c r="D20" s="32"/>
      <c r="E20" s="18"/>
      <c r="F20" s="18"/>
      <c r="G20" s="18"/>
      <c r="H20" s="18"/>
      <c r="I20" s="33"/>
      <c r="J20" s="33"/>
      <c r="K20" s="29"/>
      <c r="L20" s="29"/>
    </row>
    <row r="21" spans="1:12" s="13" customFormat="1" ht="25.5" customHeight="1">
      <c r="A21" s="56"/>
      <c r="B21" s="59"/>
      <c r="C21" s="47" t="s">
        <v>35</v>
      </c>
      <c r="D21" s="47"/>
      <c r="E21" s="16"/>
      <c r="F21" s="16"/>
      <c r="G21" s="16"/>
      <c r="H21" s="16"/>
      <c r="I21" s="48"/>
      <c r="J21" s="48"/>
      <c r="K21" s="48"/>
      <c r="L21" s="48"/>
    </row>
    <row r="22" spans="1:12" s="13" customFormat="1" ht="25.5" customHeight="1">
      <c r="A22" s="57"/>
      <c r="B22" s="60"/>
      <c r="C22" s="47" t="s">
        <v>36</v>
      </c>
      <c r="D22" s="47"/>
      <c r="E22" s="16"/>
      <c r="F22" s="16"/>
      <c r="G22" s="16"/>
      <c r="H22" s="16"/>
      <c r="I22" s="48"/>
      <c r="J22" s="48"/>
      <c r="K22" s="48"/>
      <c r="L22" s="48"/>
    </row>
    <row r="23" s="13" customFormat="1" ht="25.5" customHeight="1"/>
    <row r="24" s="13" customFormat="1" ht="25.5" customHeight="1"/>
    <row r="25" s="13" customFormat="1" ht="25.5" customHeight="1"/>
    <row r="26" s="13" customFormat="1" ht="25.5" customHeight="1"/>
    <row r="27" s="13" customFormat="1" ht="25.5" customHeight="1"/>
    <row r="28" s="13" customFormat="1" ht="25.5" customHeight="1"/>
    <row r="29" s="13" customFormat="1" ht="25.5" customHeight="1"/>
    <row r="30" s="13" customFormat="1" ht="25.5" customHeight="1"/>
    <row r="31" s="13" customFormat="1" ht="25.5" customHeight="1"/>
    <row r="32" s="13" customFormat="1" ht="25.5" customHeight="1"/>
    <row r="33" s="13" customFormat="1" ht="25.5" customHeight="1"/>
    <row r="34" s="13" customFormat="1" ht="25.5" customHeight="1"/>
    <row r="35" s="13" customFormat="1" ht="25.5" customHeight="1"/>
    <row r="36" s="13" customFormat="1" ht="25.5" customHeight="1"/>
    <row r="37" s="13" customFormat="1" ht="25.5" customHeight="1"/>
    <row r="38" s="13" customFormat="1" ht="25.5" customHeight="1"/>
    <row r="39" s="13" customFormat="1" ht="25.5" customHeight="1"/>
    <row r="40" s="13" customFormat="1" ht="25.5" customHeight="1"/>
    <row r="41" s="13" customFormat="1" ht="25.5" customHeight="1"/>
    <row r="42" s="13" customFormat="1" ht="25.5" customHeight="1"/>
    <row r="43" s="13" customFormat="1" ht="25.5" customHeight="1"/>
    <row r="44" s="13" customFormat="1" ht="25.5" customHeight="1"/>
    <row r="45" s="13" customFormat="1" ht="25.5" customHeight="1"/>
    <row r="46" s="13" customFormat="1" ht="12.75" customHeight="1"/>
    <row r="47" s="13" customFormat="1" ht="12.75" customHeight="1"/>
    <row r="48" s="13" customFormat="1" ht="12.75" customHeight="1"/>
    <row r="49" s="13" customFormat="1" ht="12.75" customHeight="1"/>
    <row r="50" s="13" customFormat="1" ht="12.75" customHeight="1"/>
    <row r="51" s="13" customFormat="1" ht="12.75" customHeight="1"/>
    <row r="52" s="13" customFormat="1" ht="12.75" customHeight="1"/>
    <row r="53" s="13" customFormat="1" ht="12.75" customHeight="1"/>
    <row r="54" s="13" customFormat="1" ht="12.75" customHeight="1"/>
    <row r="55" s="13" customFormat="1" ht="12.75" customHeight="1"/>
    <row r="56" s="13" customFormat="1" ht="12.75" customHeight="1"/>
    <row r="57" s="13" customFormat="1" ht="12.75" customHeight="1"/>
    <row r="58" s="13" customFormat="1" ht="12.75" customHeight="1"/>
    <row r="59" s="13" customFormat="1" ht="12.75" customHeight="1"/>
    <row r="60" s="13" customFormat="1" ht="12.75" customHeight="1"/>
    <row r="61" s="13" customFormat="1" ht="12.75" customHeight="1"/>
    <row r="62" s="13" customFormat="1" ht="12.75" customHeight="1"/>
    <row r="63" s="13" customFormat="1" ht="12.75" customHeight="1"/>
    <row r="64" s="13" customFormat="1" ht="12.75" customHeight="1"/>
    <row r="65" s="13" customFormat="1" ht="12.75" customHeight="1"/>
    <row r="66" s="13" customFormat="1" ht="12.75" customHeight="1"/>
    <row r="67" s="13" customFormat="1" ht="12.75" customHeight="1"/>
    <row r="68" s="13" customFormat="1" ht="12.75" customHeight="1"/>
    <row r="69" s="13" customFormat="1" ht="12.75" customHeight="1"/>
    <row r="70" s="13" customFormat="1" ht="12.75" customHeight="1"/>
    <row r="71" s="13" customFormat="1" ht="12.75" customHeight="1"/>
    <row r="72" s="13" customFormat="1" ht="12.75" customHeight="1"/>
    <row r="73" s="13" customFormat="1" ht="12.75" customHeight="1"/>
    <row r="74" s="13" customFormat="1" ht="12.75" customHeight="1"/>
    <row r="75" s="13" customFormat="1" ht="12.75" customHeight="1"/>
  </sheetData>
  <mergeCells count="68">
    <mergeCell ref="C21:D21"/>
    <mergeCell ref="I21:J21"/>
    <mergeCell ref="K21:L21"/>
    <mergeCell ref="C22:D22"/>
    <mergeCell ref="I22:J22"/>
    <mergeCell ref="K22:L22"/>
    <mergeCell ref="K19:L19"/>
    <mergeCell ref="C20:D20"/>
    <mergeCell ref="I20:J20"/>
    <mergeCell ref="K20:L20"/>
    <mergeCell ref="A17:A22"/>
    <mergeCell ref="B17:D17"/>
    <mergeCell ref="I17:J17"/>
    <mergeCell ref="K17:L17"/>
    <mergeCell ref="B18:B22"/>
    <mergeCell ref="C18:D18"/>
    <mergeCell ref="I18:J18"/>
    <mergeCell ref="K18:L18"/>
    <mergeCell ref="C19:D19"/>
    <mergeCell ref="I19:J19"/>
    <mergeCell ref="C15:D15"/>
    <mergeCell ref="I15:J15"/>
    <mergeCell ref="K15:L15"/>
    <mergeCell ref="C16:D16"/>
    <mergeCell ref="I16:J16"/>
    <mergeCell ref="K16:L16"/>
    <mergeCell ref="K13:L13"/>
    <mergeCell ref="C14:D14"/>
    <mergeCell ref="I14:J14"/>
    <mergeCell ref="K14:L14"/>
    <mergeCell ref="A11:A16"/>
    <mergeCell ref="B11:D11"/>
    <mergeCell ref="I11:J11"/>
    <mergeCell ref="K11:L11"/>
    <mergeCell ref="B12:B16"/>
    <mergeCell ref="C12:D12"/>
    <mergeCell ref="I12:J12"/>
    <mergeCell ref="K12:L12"/>
    <mergeCell ref="C13:D13"/>
    <mergeCell ref="I13:J13"/>
    <mergeCell ref="C9:D9"/>
    <mergeCell ref="I9:J9"/>
    <mergeCell ref="K9:L9"/>
    <mergeCell ref="C10:D10"/>
    <mergeCell ref="I10:J10"/>
    <mergeCell ref="K10:L10"/>
    <mergeCell ref="K7:L7"/>
    <mergeCell ref="C8:D8"/>
    <mergeCell ref="I8:J8"/>
    <mergeCell ref="K8:L8"/>
    <mergeCell ref="A5:A10"/>
    <mergeCell ref="B5:D5"/>
    <mergeCell ref="I5:J5"/>
    <mergeCell ref="K5:L5"/>
    <mergeCell ref="B6:B10"/>
    <mergeCell ref="C6:D6"/>
    <mergeCell ref="I6:J6"/>
    <mergeCell ref="K6:L6"/>
    <mergeCell ref="C7:D7"/>
    <mergeCell ref="I7:J7"/>
    <mergeCell ref="A1:C1"/>
    <mergeCell ref="J2:L2"/>
    <mergeCell ref="A3:A4"/>
    <mergeCell ref="B3:D4"/>
    <mergeCell ref="E3:E4"/>
    <mergeCell ref="F3:H3"/>
    <mergeCell ref="I3:J4"/>
    <mergeCell ref="K3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M17"/>
  <sheetViews>
    <sheetView workbookViewId="0" topLeftCell="A1">
      <selection activeCell="E24" sqref="E24"/>
    </sheetView>
  </sheetViews>
  <sheetFormatPr defaultColWidth="8.88671875" defaultRowHeight="12.75" customHeight="1"/>
  <cols>
    <col min="1" max="1" width="1.5625" style="0" customWidth="1"/>
    <col min="2" max="2" width="13.10546875" style="0" customWidth="1"/>
    <col min="3" max="3" width="14.6640625" style="0" customWidth="1"/>
    <col min="4" max="4" width="10.6640625" style="0" customWidth="1"/>
    <col min="5" max="5" width="3.5546875" style="0" customWidth="1"/>
    <col min="6" max="6" width="14.99609375" style="0" customWidth="1"/>
    <col min="7" max="7" width="14.21484375" style="0" customWidth="1"/>
    <col min="8" max="8" width="12.99609375" style="0" customWidth="1"/>
    <col min="9" max="9" width="13.88671875" style="0" customWidth="1"/>
    <col min="10" max="10" width="15.21484375" style="0" customWidth="1"/>
    <col min="11" max="11" width="1.99609375" style="0" customWidth="1"/>
    <col min="12" max="12" width="13.6640625" style="0" customWidth="1"/>
    <col min="13" max="13" width="0.9921875" style="0" customWidth="1"/>
  </cols>
  <sheetData>
    <row r="1" spans="1:4" ht="44.25" customHeight="1">
      <c r="A1" s="42" t="s">
        <v>39</v>
      </c>
      <c r="B1" s="42"/>
      <c r="C1" s="42"/>
      <c r="D1" s="42"/>
    </row>
    <row r="2" spans="12:13" s="13" customFormat="1" ht="18" customHeight="1">
      <c r="L2" s="19" t="s">
        <v>20</v>
      </c>
      <c r="M2" s="20"/>
    </row>
    <row r="3" spans="1:12" s="15" customFormat="1" ht="28.5" customHeight="1">
      <c r="A3" s="61" t="s">
        <v>21</v>
      </c>
      <c r="B3" s="62"/>
      <c r="C3" s="62" t="s">
        <v>22</v>
      </c>
      <c r="D3" s="66" t="s">
        <v>40</v>
      </c>
      <c r="E3" s="62"/>
      <c r="F3" s="66" t="s">
        <v>41</v>
      </c>
      <c r="G3" s="61" t="s">
        <v>24</v>
      </c>
      <c r="H3" s="66"/>
      <c r="I3" s="62"/>
      <c r="J3" s="62" t="s">
        <v>25</v>
      </c>
      <c r="K3" s="66" t="s">
        <v>42</v>
      </c>
      <c r="L3" s="62"/>
    </row>
    <row r="4" spans="1:12" s="15" customFormat="1" ht="28.5" customHeight="1">
      <c r="A4" s="63"/>
      <c r="B4" s="64"/>
      <c r="C4" s="65"/>
      <c r="D4" s="67"/>
      <c r="E4" s="65"/>
      <c r="F4" s="67"/>
      <c r="G4" s="21" t="s">
        <v>27</v>
      </c>
      <c r="H4" s="22" t="s">
        <v>28</v>
      </c>
      <c r="I4" s="22" t="s">
        <v>29</v>
      </c>
      <c r="J4" s="65"/>
      <c r="K4" s="67"/>
      <c r="L4" s="65"/>
    </row>
    <row r="5" spans="1:12" s="13" customFormat="1" ht="36" customHeight="1">
      <c r="A5" s="68" t="s">
        <v>30</v>
      </c>
      <c r="B5" s="69"/>
      <c r="C5" s="74" t="s">
        <v>43</v>
      </c>
      <c r="D5" s="77" t="s">
        <v>44</v>
      </c>
      <c r="E5" s="78"/>
      <c r="F5" s="23"/>
      <c r="G5" s="23"/>
      <c r="H5" s="23"/>
      <c r="I5" s="23"/>
      <c r="J5" s="23"/>
      <c r="K5" s="79"/>
      <c r="L5" s="80"/>
    </row>
    <row r="6" spans="1:12" s="13" customFormat="1" ht="36" customHeight="1">
      <c r="A6" s="70"/>
      <c r="B6" s="71"/>
      <c r="C6" s="75"/>
      <c r="D6" s="81" t="s">
        <v>45</v>
      </c>
      <c r="E6" s="82"/>
      <c r="F6" s="24">
        <v>4456000000</v>
      </c>
      <c r="G6" s="24">
        <f>H6-I6</f>
        <v>-330000000</v>
      </c>
      <c r="H6" s="24">
        <v>500000000</v>
      </c>
      <c r="I6" s="24">
        <v>830000000</v>
      </c>
      <c r="J6" s="24">
        <v>0</v>
      </c>
      <c r="K6" s="83">
        <f>F6+G6</f>
        <v>4126000000</v>
      </c>
      <c r="L6" s="84"/>
    </row>
    <row r="7" spans="1:12" s="13" customFormat="1" ht="36" customHeight="1">
      <c r="A7" s="72"/>
      <c r="B7" s="73"/>
      <c r="C7" s="76"/>
      <c r="D7" s="81" t="s">
        <v>46</v>
      </c>
      <c r="E7" s="82"/>
      <c r="F7" s="24"/>
      <c r="G7" s="24"/>
      <c r="H7" s="24"/>
      <c r="I7" s="24"/>
      <c r="J7" s="24"/>
      <c r="K7" s="83"/>
      <c r="L7" s="84"/>
    </row>
    <row r="9" ht="24.75" customHeight="1"/>
    <row r="10" spans="1:11" ht="29.25" customHeight="1">
      <c r="A10" s="42" t="s">
        <v>47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2" spans="1:2" ht="24.75" customHeight="1">
      <c r="A12" s="85" t="s">
        <v>48</v>
      </c>
      <c r="B12" s="85"/>
    </row>
    <row r="14" spans="1:12" s="26" customFormat="1" ht="57.75" customHeight="1">
      <c r="A14" s="86" t="s">
        <v>49</v>
      </c>
      <c r="B14" s="86"/>
      <c r="C14" s="25" t="s">
        <v>50</v>
      </c>
      <c r="D14" s="86" t="s">
        <v>51</v>
      </c>
      <c r="E14" s="86"/>
      <c r="F14" s="25" t="s">
        <v>52</v>
      </c>
      <c r="G14" s="25" t="s">
        <v>53</v>
      </c>
      <c r="H14" s="25" t="s">
        <v>54</v>
      </c>
      <c r="I14" s="25" t="s">
        <v>55</v>
      </c>
      <c r="J14" s="25" t="s">
        <v>56</v>
      </c>
      <c r="K14" s="86" t="s">
        <v>57</v>
      </c>
      <c r="L14" s="86"/>
    </row>
    <row r="15" spans="1:12" s="26" customFormat="1" ht="36" customHeight="1">
      <c r="A15" s="87" t="s">
        <v>58</v>
      </c>
      <c r="B15" s="87"/>
      <c r="C15" s="25" t="s">
        <v>59</v>
      </c>
      <c r="D15" s="86"/>
      <c r="E15" s="86"/>
      <c r="F15" s="27">
        <v>500000000</v>
      </c>
      <c r="G15" s="25"/>
      <c r="H15" s="25"/>
      <c r="I15" s="25"/>
      <c r="J15" s="25"/>
      <c r="K15" s="88"/>
      <c r="L15" s="89"/>
    </row>
    <row r="16" spans="1:12" s="26" customFormat="1" ht="36" customHeight="1">
      <c r="A16" s="86"/>
      <c r="B16" s="86" t="s">
        <v>60</v>
      </c>
      <c r="C16" s="25" t="s">
        <v>61</v>
      </c>
      <c r="D16" s="86"/>
      <c r="E16" s="86"/>
      <c r="F16" s="27">
        <v>500000000</v>
      </c>
      <c r="G16" s="25"/>
      <c r="H16" s="25"/>
      <c r="I16" s="25"/>
      <c r="J16" s="25"/>
      <c r="K16" s="88"/>
      <c r="L16" s="89"/>
    </row>
    <row r="17" spans="1:12" s="26" customFormat="1" ht="36" customHeight="1">
      <c r="A17" s="86"/>
      <c r="B17" s="86"/>
      <c r="C17" s="28" t="s">
        <v>62</v>
      </c>
      <c r="D17" s="90">
        <v>40961</v>
      </c>
      <c r="E17" s="86"/>
      <c r="F17" s="27">
        <v>500000000</v>
      </c>
      <c r="G17" s="25" t="s">
        <v>63</v>
      </c>
      <c r="H17" s="28" t="s">
        <v>64</v>
      </c>
      <c r="I17" s="25">
        <v>3</v>
      </c>
      <c r="J17" s="25" t="s">
        <v>65</v>
      </c>
      <c r="K17" s="88" t="s">
        <v>66</v>
      </c>
      <c r="L17" s="89"/>
    </row>
  </sheetData>
  <mergeCells count="30">
    <mergeCell ref="A15:B15"/>
    <mergeCell ref="D15:E15"/>
    <mergeCell ref="K15:L15"/>
    <mergeCell ref="A16:A17"/>
    <mergeCell ref="B16:B17"/>
    <mergeCell ref="D16:E16"/>
    <mergeCell ref="K16:L16"/>
    <mergeCell ref="D17:E17"/>
    <mergeCell ref="K17:L17"/>
    <mergeCell ref="A10:K10"/>
    <mergeCell ref="A12:B12"/>
    <mergeCell ref="A14:B14"/>
    <mergeCell ref="D14:E14"/>
    <mergeCell ref="K14:L14"/>
    <mergeCell ref="A5:B7"/>
    <mergeCell ref="C5:C7"/>
    <mergeCell ref="D5:E5"/>
    <mergeCell ref="K5:L5"/>
    <mergeCell ref="D6:E6"/>
    <mergeCell ref="K6:L6"/>
    <mergeCell ref="D7:E7"/>
    <mergeCell ref="K7:L7"/>
    <mergeCell ref="F3:F4"/>
    <mergeCell ref="G3:I3"/>
    <mergeCell ref="J3:J4"/>
    <mergeCell ref="K3:L4"/>
    <mergeCell ref="A1:D1"/>
    <mergeCell ref="A3:B4"/>
    <mergeCell ref="C3:C4"/>
    <mergeCell ref="D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축산과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이기우</dc:creator>
  <cp:keywords/>
  <dc:description/>
  <cp:lastModifiedBy>user</cp:lastModifiedBy>
  <cp:lastPrinted>2013-05-01T09:27:17Z</cp:lastPrinted>
  <dcterms:created xsi:type="dcterms:W3CDTF">2003-02-18T08:35:08Z</dcterms:created>
  <dcterms:modified xsi:type="dcterms:W3CDTF">2013-07-09T08:23:22Z</dcterms:modified>
  <cp:category/>
  <cp:version/>
  <cp:contentType/>
  <cp:contentStatus/>
</cp:coreProperties>
</file>