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8415" activeTab="0"/>
  </bookViews>
  <sheets>
    <sheet name="용도별 현황" sheetId="1" r:id="rId1"/>
    <sheet name="종류별 현황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<sst xmlns="http://schemas.openxmlformats.org/spreadsheetml/2006/main" count="70" uniqueCount="40">
  <si>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합     계</t>
  </si>
  <si>
    <t>1. 용도별 현황</t>
  </si>
  <si>
    <t>증</t>
  </si>
  <si>
    <t>감</t>
  </si>
  <si>
    <t>계</t>
  </si>
  <si>
    <t>공공용재산</t>
  </si>
  <si>
    <t>면적</t>
  </si>
  <si>
    <t xml:space="preserve">          구분
용도별</t>
  </si>
  <si>
    <t>행
정
재
산</t>
  </si>
  <si>
    <t>가격</t>
  </si>
  <si>
    <t>일 반 재 산</t>
  </si>
  <si>
    <t>수</t>
  </si>
  <si>
    <t>(단위:개,㎡,원)</t>
  </si>
  <si>
    <t>Ⅴ. 공유재산 증감 및 현재액 보고서</t>
  </si>
  <si>
    <t>전년도말 현재액</t>
  </si>
  <si>
    <t>당해연도 중 증감액</t>
  </si>
  <si>
    <t>당해연도말 현재액</t>
  </si>
  <si>
    <t>공용  재산</t>
  </si>
  <si>
    <t xml:space="preserve">     2013년도말 현재 공유재산 현재액은 </t>
  </si>
  <si>
    <t xml:space="preserve">       ○ 건물    76,624.96㎡,   58,767,928,209원</t>
  </si>
  <si>
    <t xml:space="preserve">       ○ 토지  1,607,695.49㎡,  302,663,798,915원</t>
  </si>
  <si>
    <t xml:space="preserve">       ○ 기타       541,621건,  558,203,431,256원</t>
  </si>
  <si>
    <t xml:space="preserve">       ○  총    919,635,158,380원 상당이며 그 내용은 다음과 같다.</t>
  </si>
  <si>
    <t>2. 종류별 현황</t>
  </si>
  <si>
    <t>구   분</t>
  </si>
  <si>
    <t>토
지</t>
  </si>
  <si>
    <t>소  계</t>
  </si>
  <si>
    <t>대</t>
  </si>
  <si>
    <t>전</t>
  </si>
  <si>
    <t>답</t>
  </si>
  <si>
    <t>임  야</t>
  </si>
  <si>
    <t>기  타</t>
  </si>
  <si>
    <t>건
물</t>
  </si>
  <si>
    <t>사무소</t>
  </si>
  <si>
    <t>주  택</t>
  </si>
  <si>
    <t>입  목  죽</t>
  </si>
  <si>
    <t>공  작  물</t>
  </si>
  <si>
    <t>기 계 기 구</t>
  </si>
  <si>
    <t>무 체 재 산</t>
  </si>
  <si>
    <t>용 익 물 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</si>
</sst>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);[Red]\(#,##0.00\)"/>
    <numFmt numFmtId="179" formatCode="#,##0.00_ "/>
    <numFmt numFmtId="180" formatCode="#,##0.0_ "/>
    <numFmt numFmtId="181" formatCode="#,##0.000_ "/>
    <numFmt numFmtId="182" formatCode="#,##0.0000_ "/>
  </numFmts>
  <fonts count="46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22"/>
      <name val="바탕체"/>
      <family val="1"/>
    </font>
    <font>
      <sz val="11"/>
      <name val="바탕체"/>
      <family val="1"/>
    </font>
    <font>
      <b/>
      <sz val="16"/>
      <name val="바탕체"/>
      <family val="1"/>
    </font>
    <font>
      <b/>
      <sz val="12"/>
      <name val="돋움체"/>
      <family val="3"/>
    </font>
    <font>
      <sz val="10"/>
      <name val="돋움체"/>
      <family val="3"/>
    </font>
    <font>
      <b/>
      <sz val="22"/>
      <name val="굴림"/>
      <family val="3"/>
    </font>
    <font>
      <b/>
      <sz val="11"/>
      <name val="굴림"/>
      <family val="3"/>
    </font>
    <font>
      <b/>
      <sz val="11"/>
      <name val="돋움체"/>
      <family val="3"/>
    </font>
    <font>
      <sz val="10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9" fontId="9" fillId="0" borderId="0" xfId="43" applyFont="1" applyFill="1" applyAlignment="1">
      <alignment/>
    </xf>
    <xf numFmtId="178" fontId="4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zoomScalePageLayoutView="0" workbookViewId="0" topLeftCell="A1">
      <selection activeCell="A19" sqref="A19"/>
    </sheetView>
  </sheetViews>
  <sheetFormatPr defaultColWidth="8.88671875" defaultRowHeight="13.5"/>
  <cols>
    <col min="1" max="1" width="4.88671875" style="1" customWidth="1"/>
    <col min="2" max="2" width="10.88671875" style="1" customWidth="1"/>
    <col min="3" max="3" width="6.99609375" style="1" customWidth="1"/>
    <col min="4" max="4" width="11.5546875" style="1" bestFit="1" customWidth="1"/>
    <col min="5" max="5" width="13.3359375" style="1" customWidth="1"/>
    <col min="6" max="6" width="5.5546875" style="1" customWidth="1"/>
    <col min="7" max="7" width="9.88671875" style="6" bestFit="1" customWidth="1"/>
    <col min="8" max="8" width="13.3359375" style="1" bestFit="1" customWidth="1"/>
    <col min="9" max="9" width="3.88671875" style="1" customWidth="1"/>
    <col min="10" max="10" width="9.88671875" style="6" bestFit="1" customWidth="1"/>
    <col min="11" max="11" width="12.4453125" style="1" bestFit="1" customWidth="1"/>
    <col min="12" max="12" width="6.99609375" style="1" customWidth="1"/>
    <col min="13" max="13" width="11.10546875" style="1" customWidth="1"/>
    <col min="14" max="14" width="13.10546875" style="1" customWidth="1"/>
    <col min="15" max="16384" width="8.88671875" style="1" customWidth="1"/>
  </cols>
  <sheetData>
    <row r="1" spans="1:14" ht="27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 customHeight="1">
      <c r="A3" s="4"/>
      <c r="B3" s="10" t="s">
        <v>18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0.25" customHeight="1">
      <c r="A4" s="4"/>
      <c r="B4" s="10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25" customHeight="1">
      <c r="A5" s="4"/>
      <c r="B5" s="10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25" customHeight="1">
      <c r="A6" s="4"/>
      <c r="B6" s="11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0.25" customHeight="1">
      <c r="A7" s="4"/>
      <c r="B7" s="11" t="s">
        <v>22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2.5" customHeight="1">
      <c r="A8" s="4"/>
      <c r="B8" s="4"/>
      <c r="C8" s="4"/>
      <c r="D8" s="4"/>
      <c r="E8" s="4"/>
      <c r="F8" s="4"/>
      <c r="G8" s="8"/>
      <c r="H8" s="4"/>
      <c r="I8" s="4"/>
      <c r="J8" s="8"/>
      <c r="K8" s="4"/>
      <c r="L8" s="4"/>
      <c r="M8" s="4"/>
      <c r="N8" s="4"/>
    </row>
    <row r="9" spans="1:14" ht="20.25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3.5">
      <c r="A10" s="2"/>
      <c r="B10" s="2"/>
      <c r="C10" s="2"/>
      <c r="D10" s="2"/>
      <c r="E10" s="2"/>
      <c r="F10" s="2"/>
      <c r="G10" s="7"/>
      <c r="H10" s="2"/>
      <c r="I10" s="2"/>
      <c r="J10" s="7"/>
      <c r="K10" s="2"/>
      <c r="L10" s="2"/>
      <c r="M10" s="2"/>
      <c r="N10" s="3" t="s">
        <v>12</v>
      </c>
    </row>
    <row r="11" spans="1:14" ht="39.75" customHeight="1">
      <c r="A11" s="38" t="s">
        <v>7</v>
      </c>
      <c r="B11" s="39"/>
      <c r="C11" s="44" t="s">
        <v>14</v>
      </c>
      <c r="D11" s="45"/>
      <c r="E11" s="46"/>
      <c r="F11" s="50" t="s">
        <v>15</v>
      </c>
      <c r="G11" s="28"/>
      <c r="H11" s="28"/>
      <c r="I11" s="28"/>
      <c r="J11" s="28"/>
      <c r="K11" s="29"/>
      <c r="L11" s="44" t="s">
        <v>16</v>
      </c>
      <c r="M11" s="45"/>
      <c r="N11" s="46"/>
    </row>
    <row r="12" spans="1:14" ht="39.75" customHeight="1">
      <c r="A12" s="40"/>
      <c r="B12" s="41"/>
      <c r="C12" s="47"/>
      <c r="D12" s="48"/>
      <c r="E12" s="49"/>
      <c r="F12" s="27" t="s">
        <v>2</v>
      </c>
      <c r="G12" s="28"/>
      <c r="H12" s="29"/>
      <c r="I12" s="27" t="s">
        <v>3</v>
      </c>
      <c r="J12" s="28"/>
      <c r="K12" s="29"/>
      <c r="L12" s="47"/>
      <c r="M12" s="48"/>
      <c r="N12" s="49"/>
    </row>
    <row r="13" spans="1:14" ht="39.75" customHeight="1">
      <c r="A13" s="42"/>
      <c r="B13" s="43"/>
      <c r="C13" s="13" t="s">
        <v>11</v>
      </c>
      <c r="D13" s="9" t="s">
        <v>6</v>
      </c>
      <c r="E13" s="9" t="s">
        <v>9</v>
      </c>
      <c r="F13" s="13" t="s">
        <v>11</v>
      </c>
      <c r="G13" s="14" t="s">
        <v>6</v>
      </c>
      <c r="H13" s="9" t="s">
        <v>9</v>
      </c>
      <c r="I13" s="13" t="s">
        <v>11</v>
      </c>
      <c r="J13" s="14" t="s">
        <v>6</v>
      </c>
      <c r="K13" s="9" t="s">
        <v>9</v>
      </c>
      <c r="L13" s="13" t="s">
        <v>11</v>
      </c>
      <c r="M13" s="9" t="s">
        <v>6</v>
      </c>
      <c r="N13" s="9" t="s">
        <v>9</v>
      </c>
    </row>
    <row r="14" spans="1:14" ht="45" customHeight="1">
      <c r="A14" s="30" t="s">
        <v>0</v>
      </c>
      <c r="B14" s="31"/>
      <c r="C14" s="16">
        <f>SUM(C15,C18)</f>
        <v>544989</v>
      </c>
      <c r="D14" s="17">
        <f aca="true" t="shared" si="0" ref="D14:N14">SUM(D15,D18)</f>
        <v>1528280.6400000001</v>
      </c>
      <c r="E14" s="16">
        <f t="shared" si="0"/>
        <v>878961101118</v>
      </c>
      <c r="F14" s="16">
        <f t="shared" si="0"/>
        <v>1501</v>
      </c>
      <c r="G14" s="17">
        <f t="shared" si="0"/>
        <v>161783.4</v>
      </c>
      <c r="H14" s="16">
        <f t="shared" si="0"/>
        <v>42354358890</v>
      </c>
      <c r="I14" s="16">
        <f t="shared" si="0"/>
        <v>35</v>
      </c>
      <c r="J14" s="17">
        <f t="shared" si="0"/>
        <v>5255.43</v>
      </c>
      <c r="K14" s="16">
        <f t="shared" si="0"/>
        <v>1680301628</v>
      </c>
      <c r="L14" s="16">
        <f t="shared" si="0"/>
        <v>546455</v>
      </c>
      <c r="M14" s="17">
        <f t="shared" si="0"/>
        <v>1684808.61</v>
      </c>
      <c r="N14" s="16">
        <f t="shared" si="0"/>
        <v>919635158380</v>
      </c>
    </row>
    <row r="15" spans="1:14" ht="45" customHeight="1">
      <c r="A15" s="32" t="s">
        <v>8</v>
      </c>
      <c r="B15" s="9" t="s">
        <v>4</v>
      </c>
      <c r="C15" s="18">
        <f aca="true" t="shared" si="1" ref="C15:N15">SUM(C16:C17)</f>
        <v>544797</v>
      </c>
      <c r="D15" s="19">
        <f t="shared" si="1"/>
        <v>1520659.82</v>
      </c>
      <c r="E15" s="18">
        <f t="shared" si="1"/>
        <v>876340085648</v>
      </c>
      <c r="F15" s="18">
        <f aca="true" t="shared" si="2" ref="F15:K15">SUM(F16:F17)</f>
        <v>1498</v>
      </c>
      <c r="G15" s="19">
        <f t="shared" si="2"/>
        <v>161755.4</v>
      </c>
      <c r="H15" s="18">
        <f t="shared" si="2"/>
        <v>42344138890</v>
      </c>
      <c r="I15" s="18">
        <f t="shared" si="2"/>
        <v>24</v>
      </c>
      <c r="J15" s="19">
        <f t="shared" si="2"/>
        <v>4965.43</v>
      </c>
      <c r="K15" s="18">
        <f t="shared" si="2"/>
        <v>1520635588</v>
      </c>
      <c r="L15" s="18">
        <f t="shared" si="1"/>
        <v>546271</v>
      </c>
      <c r="M15" s="19">
        <f t="shared" si="1"/>
        <v>1677449.79</v>
      </c>
      <c r="N15" s="18">
        <f t="shared" si="1"/>
        <v>917163588950</v>
      </c>
    </row>
    <row r="16" spans="1:14" ht="45" customHeight="1">
      <c r="A16" s="33"/>
      <c r="B16" s="9" t="s">
        <v>17</v>
      </c>
      <c r="C16" s="18">
        <v>4451</v>
      </c>
      <c r="D16" s="19">
        <v>231225.3</v>
      </c>
      <c r="E16" s="18">
        <v>67404873847</v>
      </c>
      <c r="F16" s="18">
        <v>16</v>
      </c>
      <c r="G16" s="19">
        <v>1231</v>
      </c>
      <c r="H16" s="18">
        <v>2416850140</v>
      </c>
      <c r="I16" s="18">
        <v>4</v>
      </c>
      <c r="J16" s="19">
        <v>395</v>
      </c>
      <c r="K16" s="18">
        <v>607172380</v>
      </c>
      <c r="L16" s="18">
        <f>SUM(C16,F16-I16)</f>
        <v>4463</v>
      </c>
      <c r="M16" s="19">
        <f aca="true" t="shared" si="3" ref="M16:N18">SUM(D16,G16-J16)</f>
        <v>232061.3</v>
      </c>
      <c r="N16" s="18">
        <f t="shared" si="3"/>
        <v>69214551607</v>
      </c>
    </row>
    <row r="17" spans="1:14" ht="45" customHeight="1">
      <c r="A17" s="33"/>
      <c r="B17" s="9" t="s">
        <v>5</v>
      </c>
      <c r="C17" s="18">
        <v>540346</v>
      </c>
      <c r="D17" s="19">
        <v>1289434.52</v>
      </c>
      <c r="E17" s="18">
        <v>808935211801</v>
      </c>
      <c r="F17" s="18">
        <v>1482</v>
      </c>
      <c r="G17" s="19">
        <v>160524.4</v>
      </c>
      <c r="H17" s="18">
        <v>39927288750</v>
      </c>
      <c r="I17" s="18">
        <v>20</v>
      </c>
      <c r="J17" s="19">
        <v>4570.43</v>
      </c>
      <c r="K17" s="18">
        <v>913463208</v>
      </c>
      <c r="L17" s="18">
        <f>SUM(C17,F17-I17)</f>
        <v>541808</v>
      </c>
      <c r="M17" s="19">
        <f t="shared" si="3"/>
        <v>1445388.49</v>
      </c>
      <c r="N17" s="18">
        <f t="shared" si="3"/>
        <v>847949037343</v>
      </c>
    </row>
    <row r="18" spans="1:14" ht="45" customHeight="1">
      <c r="A18" s="34" t="s">
        <v>10</v>
      </c>
      <c r="B18" s="35"/>
      <c r="C18" s="18">
        <v>192</v>
      </c>
      <c r="D18" s="19">
        <v>7620.82</v>
      </c>
      <c r="E18" s="18">
        <v>2621015470</v>
      </c>
      <c r="F18" s="18">
        <v>3</v>
      </c>
      <c r="G18" s="19">
        <v>28</v>
      </c>
      <c r="H18" s="18">
        <v>10220000</v>
      </c>
      <c r="I18" s="18">
        <v>11</v>
      </c>
      <c r="J18" s="19">
        <v>290</v>
      </c>
      <c r="K18" s="18">
        <v>159666040</v>
      </c>
      <c r="L18" s="18">
        <f>SUM(C18,F18-I18)</f>
        <v>184</v>
      </c>
      <c r="M18" s="19">
        <f t="shared" si="3"/>
        <v>7358.82</v>
      </c>
      <c r="N18" s="18">
        <f t="shared" si="3"/>
        <v>2471569430</v>
      </c>
    </row>
    <row r="19" ht="13.5">
      <c r="J19" s="12"/>
    </row>
    <row r="20" ht="13.5">
      <c r="D20" s="5"/>
    </row>
    <row r="21" ht="13.5">
      <c r="D21" s="5"/>
    </row>
    <row r="22" ht="13.5">
      <c r="D22" s="5"/>
    </row>
    <row r="23" ht="13.5">
      <c r="D23" s="5"/>
    </row>
    <row r="24" ht="13.5">
      <c r="D24" s="5"/>
    </row>
    <row r="25" ht="13.5">
      <c r="D25" s="5"/>
    </row>
    <row r="26" ht="13.5">
      <c r="D26" s="5"/>
    </row>
    <row r="27" ht="13.5">
      <c r="D27" s="5"/>
    </row>
    <row r="28" ht="13.5">
      <c r="D28" s="5"/>
    </row>
    <row r="29" ht="13.5">
      <c r="D29" s="5"/>
    </row>
    <row r="30" ht="13.5">
      <c r="D30" s="5"/>
    </row>
    <row r="31" ht="13.5">
      <c r="D31" s="5"/>
    </row>
    <row r="32" ht="13.5">
      <c r="D32" s="5"/>
    </row>
  </sheetData>
  <sheetProtection/>
  <mergeCells count="11">
    <mergeCell ref="L11:N12"/>
    <mergeCell ref="F12:H12"/>
    <mergeCell ref="I12:K12"/>
    <mergeCell ref="A14:B14"/>
    <mergeCell ref="A15:A17"/>
    <mergeCell ref="A18:B18"/>
    <mergeCell ref="A1:N1"/>
    <mergeCell ref="A9:N9"/>
    <mergeCell ref="A11:B13"/>
    <mergeCell ref="C11:E12"/>
    <mergeCell ref="F11:K11"/>
  </mergeCells>
  <printOptions horizontalCentered="1"/>
  <pageMargins left="0.35433070866141736" right="0.472440944881889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zoomScalePageLayoutView="0" workbookViewId="0" topLeftCell="A1">
      <selection activeCell="F29" sqref="F29"/>
    </sheetView>
  </sheetViews>
  <sheetFormatPr defaultColWidth="8.88671875" defaultRowHeight="13.5"/>
  <cols>
    <col min="1" max="1" width="4.21484375" style="1" customWidth="1"/>
    <col min="2" max="2" width="8.99609375" style="1" customWidth="1"/>
    <col min="3" max="3" width="7.6640625" style="1" customWidth="1"/>
    <col min="4" max="4" width="12.6640625" style="1" bestFit="1" customWidth="1"/>
    <col min="5" max="5" width="13.6640625" style="1" customWidth="1"/>
    <col min="6" max="6" width="6.77734375" style="1" customWidth="1"/>
    <col min="7" max="7" width="9.88671875" style="6" customWidth="1"/>
    <col min="8" max="8" width="13.6640625" style="1" customWidth="1"/>
    <col min="9" max="9" width="4.5546875" style="1" customWidth="1"/>
    <col min="10" max="10" width="7.99609375" style="6" customWidth="1"/>
    <col min="11" max="11" width="13.6640625" style="1" bestFit="1" customWidth="1"/>
    <col min="12" max="12" width="7.21484375" style="1" customWidth="1"/>
    <col min="13" max="13" width="14.21484375" style="1" bestFit="1" customWidth="1"/>
    <col min="14" max="14" width="14.10546875" style="1" customWidth="1"/>
    <col min="15" max="16384" width="8.88671875" style="1" customWidth="1"/>
  </cols>
  <sheetData>
    <row r="1" spans="1:4" ht="20.25">
      <c r="A1" s="20" t="s">
        <v>23</v>
      </c>
      <c r="B1" s="20"/>
      <c r="C1" s="20"/>
      <c r="D1" s="20"/>
    </row>
    <row r="2" spans="1:14" ht="13.5">
      <c r="A2" s="2"/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3" t="s">
        <v>12</v>
      </c>
    </row>
    <row r="3" spans="1:14" s="21" customFormat="1" ht="30" customHeight="1">
      <c r="A3" s="44" t="s">
        <v>24</v>
      </c>
      <c r="B3" s="51"/>
      <c r="C3" s="54" t="s">
        <v>14</v>
      </c>
      <c r="D3" s="54"/>
      <c r="E3" s="54"/>
      <c r="F3" s="54" t="s">
        <v>15</v>
      </c>
      <c r="G3" s="54"/>
      <c r="H3" s="54"/>
      <c r="I3" s="54"/>
      <c r="J3" s="54"/>
      <c r="K3" s="54"/>
      <c r="L3" s="54" t="s">
        <v>16</v>
      </c>
      <c r="M3" s="54"/>
      <c r="N3" s="54"/>
    </row>
    <row r="4" spans="1:14" s="21" customFormat="1" ht="18.75" customHeight="1">
      <c r="A4" s="52"/>
      <c r="B4" s="53"/>
      <c r="C4" s="54"/>
      <c r="D4" s="54"/>
      <c r="E4" s="54"/>
      <c r="F4" s="55" t="s">
        <v>2</v>
      </c>
      <c r="G4" s="55"/>
      <c r="H4" s="55"/>
      <c r="I4" s="55" t="s">
        <v>3</v>
      </c>
      <c r="J4" s="55"/>
      <c r="K4" s="55"/>
      <c r="L4" s="54"/>
      <c r="M4" s="54"/>
      <c r="N4" s="54"/>
    </row>
    <row r="5" spans="1:14" s="21" customFormat="1" ht="26.25" customHeight="1">
      <c r="A5" s="52"/>
      <c r="B5" s="53"/>
      <c r="C5" s="15" t="s">
        <v>11</v>
      </c>
      <c r="D5" s="22" t="s">
        <v>6</v>
      </c>
      <c r="E5" s="22" t="s">
        <v>9</v>
      </c>
      <c r="F5" s="15" t="s">
        <v>11</v>
      </c>
      <c r="G5" s="23" t="s">
        <v>6</v>
      </c>
      <c r="H5" s="22" t="s">
        <v>9</v>
      </c>
      <c r="I5" s="15" t="s">
        <v>11</v>
      </c>
      <c r="J5" s="23" t="s">
        <v>6</v>
      </c>
      <c r="K5" s="22" t="s">
        <v>9</v>
      </c>
      <c r="L5" s="15" t="s">
        <v>11</v>
      </c>
      <c r="M5" s="22" t="s">
        <v>6</v>
      </c>
      <c r="N5" s="22" t="s">
        <v>9</v>
      </c>
    </row>
    <row r="6" spans="1:14" s="21" customFormat="1" ht="24" customHeight="1">
      <c r="A6" s="56" t="s">
        <v>0</v>
      </c>
      <c r="B6" s="56"/>
      <c r="C6" s="25">
        <f>SUM(C7,C13,C17,C18,C19,C20,C21)</f>
        <v>544989</v>
      </c>
      <c r="D6" s="26">
        <f aca="true" t="shared" si="0" ref="D6:K6">SUM(D7,D13,D17,D18,D19,D20,D21)</f>
        <v>1528280.64</v>
      </c>
      <c r="E6" s="25">
        <f t="shared" si="0"/>
        <v>878961101118</v>
      </c>
      <c r="F6" s="25">
        <f t="shared" si="0"/>
        <v>1501</v>
      </c>
      <c r="G6" s="26">
        <f t="shared" si="0"/>
        <v>161783.4</v>
      </c>
      <c r="H6" s="25">
        <f t="shared" si="0"/>
        <v>42354358890</v>
      </c>
      <c r="I6" s="25">
        <f t="shared" si="0"/>
        <v>35</v>
      </c>
      <c r="J6" s="26">
        <f t="shared" si="0"/>
        <v>5255.43</v>
      </c>
      <c r="K6" s="25">
        <f t="shared" si="0"/>
        <v>1680301628</v>
      </c>
      <c r="L6" s="25">
        <f>SUM(L7,L13,L17,L18,L19,L20,L21)</f>
        <v>546455</v>
      </c>
      <c r="M6" s="26">
        <f>SUM(M7,M13,M17,M18,M19,M20,M21)</f>
        <v>1684808.6099999999</v>
      </c>
      <c r="N6" s="25">
        <f>SUM(N7,N13,N17,N18,N19,N20,N21)</f>
        <v>919635158380</v>
      </c>
    </row>
    <row r="7" spans="1:14" s="21" customFormat="1" ht="24" customHeight="1">
      <c r="A7" s="57" t="s">
        <v>25</v>
      </c>
      <c r="B7" s="24" t="s">
        <v>26</v>
      </c>
      <c r="C7" s="25">
        <f>SUM(C8:C12)</f>
        <v>4558</v>
      </c>
      <c r="D7" s="26">
        <f aca="true" t="shared" si="1" ref="D7:N7">SUM(D8:D12)</f>
        <v>1451999.3399999999</v>
      </c>
      <c r="E7" s="25">
        <f t="shared" si="1"/>
        <v>278959455415</v>
      </c>
      <c r="F7" s="25">
        <f t="shared" si="1"/>
        <v>191</v>
      </c>
      <c r="G7" s="26">
        <f t="shared" si="1"/>
        <v>160503.15</v>
      </c>
      <c r="H7" s="25">
        <f t="shared" si="1"/>
        <v>24878768770</v>
      </c>
      <c r="I7" s="25">
        <f t="shared" si="1"/>
        <v>28</v>
      </c>
      <c r="J7" s="26">
        <f t="shared" si="1"/>
        <v>4807</v>
      </c>
      <c r="K7" s="25">
        <f t="shared" si="1"/>
        <v>1174425270</v>
      </c>
      <c r="L7" s="25">
        <f t="shared" si="1"/>
        <v>4721</v>
      </c>
      <c r="M7" s="26">
        <f t="shared" si="1"/>
        <v>1607695.49</v>
      </c>
      <c r="N7" s="25">
        <f t="shared" si="1"/>
        <v>302663798915</v>
      </c>
    </row>
    <row r="8" spans="1:14" s="21" customFormat="1" ht="24" customHeight="1">
      <c r="A8" s="56"/>
      <c r="B8" s="24" t="s">
        <v>27</v>
      </c>
      <c r="C8" s="25">
        <v>958</v>
      </c>
      <c r="D8" s="26">
        <v>192922.6</v>
      </c>
      <c r="E8" s="25">
        <v>74775724061</v>
      </c>
      <c r="F8" s="25">
        <v>77</v>
      </c>
      <c r="G8" s="26">
        <v>5175.43</v>
      </c>
      <c r="H8" s="25">
        <v>7173228360</v>
      </c>
      <c r="I8" s="25">
        <v>13</v>
      </c>
      <c r="J8" s="26">
        <v>2298</v>
      </c>
      <c r="K8" s="25">
        <v>735766720</v>
      </c>
      <c r="L8" s="25">
        <f>SUM(C8,F8-I8)</f>
        <v>1022</v>
      </c>
      <c r="M8" s="26">
        <f>SUM(D8,G8-J8)</f>
        <v>195800.03</v>
      </c>
      <c r="N8" s="25">
        <f>SUM(E8,H8-K8)</f>
        <v>81213185701</v>
      </c>
    </row>
    <row r="9" spans="1:14" s="21" customFormat="1" ht="24" customHeight="1">
      <c r="A9" s="56"/>
      <c r="B9" s="24" t="s">
        <v>28</v>
      </c>
      <c r="C9" s="25">
        <v>337</v>
      </c>
      <c r="D9" s="26">
        <v>96614</v>
      </c>
      <c r="E9" s="25">
        <v>7995856426</v>
      </c>
      <c r="F9" s="25">
        <v>3</v>
      </c>
      <c r="G9" s="26">
        <v>141</v>
      </c>
      <c r="H9" s="25">
        <v>69088300</v>
      </c>
      <c r="I9" s="25">
        <v>6</v>
      </c>
      <c r="J9" s="26">
        <v>944</v>
      </c>
      <c r="K9" s="25">
        <v>210383190</v>
      </c>
      <c r="L9" s="25">
        <f aca="true" t="shared" si="2" ref="L9:N21">SUM(C9,F9-I9)</f>
        <v>334</v>
      </c>
      <c r="M9" s="26">
        <f t="shared" si="2"/>
        <v>95811</v>
      </c>
      <c r="N9" s="25">
        <f t="shared" si="2"/>
        <v>7854561536</v>
      </c>
    </row>
    <row r="10" spans="1:14" s="21" customFormat="1" ht="24" customHeight="1">
      <c r="A10" s="56"/>
      <c r="B10" s="24" t="s">
        <v>29</v>
      </c>
      <c r="C10" s="25">
        <v>226</v>
      </c>
      <c r="D10" s="26">
        <v>33276.97</v>
      </c>
      <c r="E10" s="25">
        <v>7720494130</v>
      </c>
      <c r="F10" s="25">
        <v>1</v>
      </c>
      <c r="G10" s="26">
        <v>7</v>
      </c>
      <c r="H10" s="25">
        <v>41117980</v>
      </c>
      <c r="I10" s="25">
        <v>0</v>
      </c>
      <c r="J10" s="26">
        <v>0</v>
      </c>
      <c r="K10" s="25">
        <v>0</v>
      </c>
      <c r="L10" s="25">
        <f t="shared" si="2"/>
        <v>227</v>
      </c>
      <c r="M10" s="26">
        <f t="shared" si="2"/>
        <v>33283.97</v>
      </c>
      <c r="N10" s="25">
        <f t="shared" si="2"/>
        <v>7761612110</v>
      </c>
    </row>
    <row r="11" spans="1:14" s="21" customFormat="1" ht="24" customHeight="1">
      <c r="A11" s="56"/>
      <c r="B11" s="24" t="s">
        <v>30</v>
      </c>
      <c r="C11" s="25">
        <v>147</v>
      </c>
      <c r="D11" s="26">
        <v>117321</v>
      </c>
      <c r="E11" s="25">
        <v>7015399572</v>
      </c>
      <c r="F11" s="25">
        <v>6</v>
      </c>
      <c r="G11" s="26">
        <v>1667</v>
      </c>
      <c r="H11" s="25">
        <v>788204910</v>
      </c>
      <c r="I11" s="25">
        <v>0</v>
      </c>
      <c r="J11" s="26">
        <v>0</v>
      </c>
      <c r="K11" s="25">
        <v>0</v>
      </c>
      <c r="L11" s="25">
        <f t="shared" si="2"/>
        <v>153</v>
      </c>
      <c r="M11" s="26">
        <f t="shared" si="2"/>
        <v>118988</v>
      </c>
      <c r="N11" s="25">
        <f t="shared" si="2"/>
        <v>7803604482</v>
      </c>
    </row>
    <row r="12" spans="1:14" s="21" customFormat="1" ht="24" customHeight="1">
      <c r="A12" s="56"/>
      <c r="B12" s="24" t="s">
        <v>31</v>
      </c>
      <c r="C12" s="25">
        <v>2890</v>
      </c>
      <c r="D12" s="26">
        <v>1011864.77</v>
      </c>
      <c r="E12" s="25">
        <v>181451981226</v>
      </c>
      <c r="F12" s="25">
        <v>104</v>
      </c>
      <c r="G12" s="26">
        <v>153512.72</v>
      </c>
      <c r="H12" s="25">
        <v>16807129220</v>
      </c>
      <c r="I12" s="25">
        <v>9</v>
      </c>
      <c r="J12" s="26">
        <v>1565</v>
      </c>
      <c r="K12" s="25">
        <v>228275360</v>
      </c>
      <c r="L12" s="25">
        <f t="shared" si="2"/>
        <v>2985</v>
      </c>
      <c r="M12" s="26">
        <f t="shared" si="2"/>
        <v>1163812.49</v>
      </c>
      <c r="N12" s="25">
        <f t="shared" si="2"/>
        <v>198030835086</v>
      </c>
    </row>
    <row r="13" spans="1:14" s="21" customFormat="1" ht="24" customHeight="1">
      <c r="A13" s="57" t="s">
        <v>32</v>
      </c>
      <c r="B13" s="24" t="s">
        <v>26</v>
      </c>
      <c r="C13" s="25">
        <f>SUM(C14:C16)</f>
        <v>113</v>
      </c>
      <c r="D13" s="26">
        <f aca="true" t="shared" si="3" ref="D13:K13">SUM(D14:D16)</f>
        <v>75723.62</v>
      </c>
      <c r="E13" s="25">
        <f t="shared" si="3"/>
        <v>56573400017</v>
      </c>
      <c r="F13" s="25">
        <f t="shared" si="3"/>
        <v>3</v>
      </c>
      <c r="G13" s="26">
        <f t="shared" si="3"/>
        <v>1048.35</v>
      </c>
      <c r="H13" s="25">
        <f t="shared" si="3"/>
        <v>2530404550</v>
      </c>
      <c r="I13" s="25">
        <f t="shared" si="3"/>
        <v>3</v>
      </c>
      <c r="J13" s="26">
        <f t="shared" si="3"/>
        <v>147.01</v>
      </c>
      <c r="K13" s="25">
        <f t="shared" si="3"/>
        <v>335876358</v>
      </c>
      <c r="L13" s="25">
        <f t="shared" si="2"/>
        <v>113</v>
      </c>
      <c r="M13" s="26">
        <f t="shared" si="2"/>
        <v>76624.95999999999</v>
      </c>
      <c r="N13" s="25">
        <f t="shared" si="2"/>
        <v>58767928209</v>
      </c>
    </row>
    <row r="14" spans="1:14" s="21" customFormat="1" ht="24" customHeight="1">
      <c r="A14" s="56"/>
      <c r="B14" s="24" t="s">
        <v>33</v>
      </c>
      <c r="C14" s="25">
        <v>37</v>
      </c>
      <c r="D14" s="26">
        <v>49697</v>
      </c>
      <c r="E14" s="25">
        <v>32493688032</v>
      </c>
      <c r="F14" s="25">
        <v>1</v>
      </c>
      <c r="G14" s="26">
        <v>843.47</v>
      </c>
      <c r="H14" s="25">
        <v>1848484050</v>
      </c>
      <c r="I14" s="25">
        <v>2</v>
      </c>
      <c r="J14" s="26"/>
      <c r="K14" s="25">
        <v>279863980</v>
      </c>
      <c r="L14" s="25">
        <f t="shared" si="2"/>
        <v>36</v>
      </c>
      <c r="M14" s="26">
        <f t="shared" si="2"/>
        <v>50540.47</v>
      </c>
      <c r="N14" s="25">
        <f t="shared" si="2"/>
        <v>34062308102</v>
      </c>
    </row>
    <row r="15" spans="1:14" s="21" customFormat="1" ht="24" customHeight="1">
      <c r="A15" s="56"/>
      <c r="B15" s="24" t="s">
        <v>34</v>
      </c>
      <c r="C15" s="25">
        <v>4</v>
      </c>
      <c r="D15" s="26">
        <v>1069.42</v>
      </c>
      <c r="E15" s="25">
        <v>185814090</v>
      </c>
      <c r="F15" s="25">
        <v>2</v>
      </c>
      <c r="G15" s="26">
        <v>204.88</v>
      </c>
      <c r="H15" s="25">
        <v>276295000</v>
      </c>
      <c r="I15" s="25">
        <v>0</v>
      </c>
      <c r="J15" s="26">
        <v>0</v>
      </c>
      <c r="K15" s="25">
        <v>0</v>
      </c>
      <c r="L15" s="25">
        <f t="shared" si="2"/>
        <v>6</v>
      </c>
      <c r="M15" s="26">
        <f t="shared" si="2"/>
        <v>1274.3000000000002</v>
      </c>
      <c r="N15" s="25">
        <f t="shared" si="2"/>
        <v>462109090</v>
      </c>
    </row>
    <row r="16" spans="1:14" s="21" customFormat="1" ht="24" customHeight="1">
      <c r="A16" s="56"/>
      <c r="B16" s="24" t="s">
        <v>31</v>
      </c>
      <c r="C16" s="25">
        <v>72</v>
      </c>
      <c r="D16" s="26">
        <v>24957.2</v>
      </c>
      <c r="E16" s="25">
        <v>23893897895</v>
      </c>
      <c r="F16" s="25">
        <v>0</v>
      </c>
      <c r="G16" s="26">
        <v>0</v>
      </c>
      <c r="H16" s="25">
        <v>405625500</v>
      </c>
      <c r="I16" s="25">
        <v>1</v>
      </c>
      <c r="J16" s="26">
        <v>147.01</v>
      </c>
      <c r="K16" s="25">
        <v>56012378</v>
      </c>
      <c r="L16" s="25">
        <f t="shared" si="2"/>
        <v>71</v>
      </c>
      <c r="M16" s="26">
        <f t="shared" si="2"/>
        <v>24810.190000000002</v>
      </c>
      <c r="N16" s="25">
        <f t="shared" si="2"/>
        <v>24243511017</v>
      </c>
    </row>
    <row r="17" spans="1:14" s="21" customFormat="1" ht="24" customHeight="1">
      <c r="A17" s="56" t="s">
        <v>35</v>
      </c>
      <c r="B17" s="56"/>
      <c r="C17" s="25">
        <v>522137</v>
      </c>
      <c r="D17" s="26">
        <v>0</v>
      </c>
      <c r="E17" s="25">
        <v>143623402033</v>
      </c>
      <c r="F17" s="25">
        <v>1254</v>
      </c>
      <c r="G17" s="26">
        <v>0</v>
      </c>
      <c r="H17" s="25">
        <v>27322000</v>
      </c>
      <c r="I17" s="25">
        <v>0</v>
      </c>
      <c r="J17" s="26">
        <v>0</v>
      </c>
      <c r="K17" s="25">
        <v>0</v>
      </c>
      <c r="L17" s="25">
        <f t="shared" si="2"/>
        <v>523391</v>
      </c>
      <c r="M17" s="26">
        <f t="shared" si="2"/>
        <v>0</v>
      </c>
      <c r="N17" s="25">
        <f t="shared" si="2"/>
        <v>143650724033</v>
      </c>
    </row>
    <row r="18" spans="1:14" s="21" customFormat="1" ht="24" customHeight="1">
      <c r="A18" s="56" t="s">
        <v>36</v>
      </c>
      <c r="B18" s="56"/>
      <c r="C18" s="25">
        <v>18095</v>
      </c>
      <c r="D18" s="26">
        <v>0</v>
      </c>
      <c r="E18" s="25">
        <v>397076189813</v>
      </c>
      <c r="F18" s="25">
        <v>51</v>
      </c>
      <c r="G18" s="26">
        <v>0</v>
      </c>
      <c r="H18" s="25">
        <v>14797863570</v>
      </c>
      <c r="I18" s="25">
        <v>0</v>
      </c>
      <c r="J18" s="26">
        <v>0</v>
      </c>
      <c r="K18" s="25">
        <v>0</v>
      </c>
      <c r="L18" s="25">
        <f t="shared" si="2"/>
        <v>18146</v>
      </c>
      <c r="M18" s="26">
        <f t="shared" si="2"/>
        <v>0</v>
      </c>
      <c r="N18" s="25">
        <f t="shared" si="2"/>
        <v>411874053383</v>
      </c>
    </row>
    <row r="19" spans="1:14" s="21" customFormat="1" ht="24" customHeight="1">
      <c r="A19" s="56" t="s">
        <v>37</v>
      </c>
      <c r="B19" s="56"/>
      <c r="C19" s="25">
        <v>31</v>
      </c>
      <c r="D19" s="26">
        <v>0</v>
      </c>
      <c r="E19" s="25">
        <v>190729810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f t="shared" si="2"/>
        <v>31</v>
      </c>
      <c r="M19" s="26">
        <f t="shared" si="2"/>
        <v>0</v>
      </c>
      <c r="N19" s="25">
        <f t="shared" si="2"/>
        <v>190729810</v>
      </c>
    </row>
    <row r="20" spans="1:14" s="21" customFormat="1" ht="24" customHeight="1">
      <c r="A20" s="56" t="s">
        <v>38</v>
      </c>
      <c r="B20" s="56"/>
      <c r="C20" s="25">
        <v>16</v>
      </c>
      <c r="D20" s="26">
        <v>0</v>
      </c>
      <c r="E20" s="25">
        <v>324924030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f t="shared" si="2"/>
        <v>16</v>
      </c>
      <c r="M20" s="26">
        <f t="shared" si="2"/>
        <v>0</v>
      </c>
      <c r="N20" s="25">
        <f t="shared" si="2"/>
        <v>324924030</v>
      </c>
    </row>
    <row r="21" spans="1:14" s="21" customFormat="1" ht="24" customHeight="1">
      <c r="A21" s="56" t="s">
        <v>39</v>
      </c>
      <c r="B21" s="56"/>
      <c r="C21" s="25">
        <v>39</v>
      </c>
      <c r="D21" s="26">
        <v>557.68</v>
      </c>
      <c r="E21" s="25">
        <v>2213000000</v>
      </c>
      <c r="F21" s="25">
        <v>2</v>
      </c>
      <c r="G21" s="26">
        <v>231.9</v>
      </c>
      <c r="H21" s="25">
        <v>120000000</v>
      </c>
      <c r="I21" s="25">
        <v>4</v>
      </c>
      <c r="J21" s="26">
        <v>301.42</v>
      </c>
      <c r="K21" s="25">
        <v>170000000</v>
      </c>
      <c r="L21" s="25">
        <f t="shared" si="2"/>
        <v>37</v>
      </c>
      <c r="M21" s="26">
        <f t="shared" si="2"/>
        <v>488.15999999999997</v>
      </c>
      <c r="N21" s="25">
        <f t="shared" si="2"/>
        <v>2163000000</v>
      </c>
    </row>
    <row r="22" spans="3:14" s="21" customFormat="1" ht="13.5">
      <c r="C22" s="1"/>
      <c r="D22" s="1"/>
      <c r="E22" s="1"/>
      <c r="F22" s="1"/>
      <c r="G22" s="6"/>
      <c r="H22" s="1"/>
      <c r="I22" s="1"/>
      <c r="J22" s="6"/>
      <c r="K22" s="1"/>
      <c r="L22" s="1"/>
      <c r="M22" s="1"/>
      <c r="N22" s="1"/>
    </row>
    <row r="23" spans="3:14" s="21" customFormat="1" ht="13.5">
      <c r="C23" s="1"/>
      <c r="D23" s="1"/>
      <c r="E23" s="1"/>
      <c r="F23" s="1"/>
      <c r="G23" s="6"/>
      <c r="H23" s="1"/>
      <c r="I23" s="1"/>
      <c r="J23" s="6"/>
      <c r="K23" s="1"/>
      <c r="L23" s="1"/>
      <c r="M23" s="1"/>
      <c r="N23" s="1"/>
    </row>
    <row r="24" spans="3:14" s="21" customFormat="1" ht="13.5">
      <c r="C24" s="1"/>
      <c r="D24" s="1"/>
      <c r="E24" s="1"/>
      <c r="F24" s="1"/>
      <c r="G24" s="6"/>
      <c r="H24" s="1"/>
      <c r="I24" s="1"/>
      <c r="J24" s="6"/>
      <c r="K24" s="1"/>
      <c r="L24" s="1"/>
      <c r="M24" s="1"/>
      <c r="N24" s="1"/>
    </row>
    <row r="25" spans="3:14" s="21" customFormat="1" ht="13.5">
      <c r="C25" s="1"/>
      <c r="D25" s="1"/>
      <c r="E25" s="1"/>
      <c r="F25" s="1"/>
      <c r="G25" s="6"/>
      <c r="H25" s="1"/>
      <c r="I25" s="1"/>
      <c r="J25" s="6"/>
      <c r="K25" s="1"/>
      <c r="L25" s="1"/>
      <c r="M25" s="1"/>
      <c r="N25" s="1"/>
    </row>
    <row r="26" spans="3:14" s="21" customFormat="1" ht="13.5">
      <c r="C26" s="1"/>
      <c r="D26" s="1"/>
      <c r="E26" s="1"/>
      <c r="F26" s="1"/>
      <c r="G26" s="6"/>
      <c r="H26" s="1"/>
      <c r="I26" s="1"/>
      <c r="J26" s="6"/>
      <c r="K26" s="1"/>
      <c r="L26" s="1"/>
      <c r="M26" s="1"/>
      <c r="N26" s="1"/>
    </row>
    <row r="27" spans="3:14" s="21" customFormat="1" ht="13.5">
      <c r="C27" s="1"/>
      <c r="D27" s="1"/>
      <c r="E27" s="1"/>
      <c r="F27" s="1"/>
      <c r="G27" s="6"/>
      <c r="H27" s="1"/>
      <c r="I27" s="1"/>
      <c r="J27" s="6"/>
      <c r="K27" s="1"/>
      <c r="L27" s="1"/>
      <c r="M27" s="1"/>
      <c r="N27" s="1"/>
    </row>
    <row r="28" spans="3:14" s="21" customFormat="1" ht="13.5">
      <c r="C28" s="1"/>
      <c r="D28" s="1"/>
      <c r="E28" s="1"/>
      <c r="F28" s="1"/>
      <c r="G28" s="6"/>
      <c r="H28" s="1"/>
      <c r="I28" s="1"/>
      <c r="J28" s="6"/>
      <c r="K28" s="1"/>
      <c r="L28" s="1"/>
      <c r="M28" s="1"/>
      <c r="N28" s="1"/>
    </row>
    <row r="29" spans="3:14" s="21" customFormat="1" ht="13.5">
      <c r="C29" s="1"/>
      <c r="D29" s="1"/>
      <c r="E29" s="1"/>
      <c r="F29" s="1"/>
      <c r="G29" s="6"/>
      <c r="H29" s="1"/>
      <c r="I29" s="1"/>
      <c r="J29" s="6"/>
      <c r="K29" s="1"/>
      <c r="L29" s="1"/>
      <c r="M29" s="1"/>
      <c r="N29" s="1"/>
    </row>
  </sheetData>
  <sheetProtection/>
  <mergeCells count="14">
    <mergeCell ref="A20:B20"/>
    <mergeCell ref="A21:B21"/>
    <mergeCell ref="A6:B6"/>
    <mergeCell ref="A7:A12"/>
    <mergeCell ref="A13:A16"/>
    <mergeCell ref="A17:B17"/>
    <mergeCell ref="A18:B18"/>
    <mergeCell ref="A19:B19"/>
    <mergeCell ref="A3:B5"/>
    <mergeCell ref="C3:E4"/>
    <mergeCell ref="F3:K3"/>
    <mergeCell ref="L3:N4"/>
    <mergeCell ref="F4:H4"/>
    <mergeCell ref="I4:K4"/>
  </mergeCells>
  <printOptions horizontalCentered="1"/>
  <pageMargins left="0.4" right="0.4724409448818898" top="0.95" bottom="0.2362204724409449" header="0.5118110236220472" footer="0.2362204724409449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지적과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2014-04-23T06:51:01Z</cp:lastPrinted>
  <dcterms:created xsi:type="dcterms:W3CDTF">2011-03-09T00:57:20Z</dcterms:created>
  <dcterms:modified xsi:type="dcterms:W3CDTF">2014-09-21T08:33:57Z</dcterms:modified>
  <cp:category/>
  <cp:version/>
  <cp:contentType/>
  <cp:contentStatus/>
</cp:coreProperties>
</file>