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3920" windowHeight="8415" activeTab="0"/>
  </bookViews>
  <sheets>
    <sheet name="감가상각추가" sheetId="1" r:id="rId1"/>
  </sheets>
  <definedNames/>
  <calcPr fullCalcOnLoad="1"/>
</workbook>
</file>

<file path=xl/sharedStrings.xml><?xml version="1.0" encoding="utf-8"?>
<sst xmlns="http://schemas.openxmlformats.org/spreadsheetml/2006/main" count="70" uniqueCount="50">
  <si>
    <t>합     계</t>
  </si>
  <si>
    <t>증</t>
  </si>
  <si>
    <t>감</t>
  </si>
  <si>
    <t>계</t>
  </si>
  <si>
    <t>공공용재산</t>
  </si>
  <si>
    <t>면적</t>
  </si>
  <si>
    <t xml:space="preserve">          구분
용도별</t>
  </si>
  <si>
    <t>행
정
재
산</t>
  </si>
  <si>
    <t>가격</t>
  </si>
  <si>
    <t>일 반 재 산</t>
  </si>
  <si>
    <t>수</t>
  </si>
  <si>
    <t>(단위:개,㎡,원)</t>
  </si>
  <si>
    <t>전년도말 현재액</t>
  </si>
  <si>
    <t>당해연도 중 증감액</t>
  </si>
  <si>
    <t>당해연도말 현재액</t>
  </si>
  <si>
    <t>공용  재산</t>
  </si>
  <si>
    <t xml:space="preserve">     2015년도말 현재 공유재산 현재액은 </t>
  </si>
  <si>
    <t xml:space="preserve">       ○ 토지  1,640,048.97㎡,  317,757,912,874원</t>
  </si>
  <si>
    <t xml:space="preserve">       ○ 건물       95,987.41㎡,  89,708,915,659원</t>
  </si>
  <si>
    <t xml:space="preserve">       ○ 기타        541,685건,  571,427,868,396원</t>
  </si>
  <si>
    <t xml:space="preserve">       ○  총  978,894,696,929원 상당이며 그 내용은 다음과 같다.</t>
  </si>
  <si>
    <t>용 익 물 권</t>
  </si>
  <si>
    <t>무 체 재 산</t>
  </si>
  <si>
    <t>기 계 기 구</t>
  </si>
  <si>
    <t>공  작  물</t>
  </si>
  <si>
    <t>입  목  죽</t>
  </si>
  <si>
    <t>기  타</t>
  </si>
  <si>
    <t>주  택</t>
  </si>
  <si>
    <t>사무소</t>
  </si>
  <si>
    <t>소  계</t>
  </si>
  <si>
    <t>건
물</t>
  </si>
  <si>
    <t>임  야</t>
  </si>
  <si>
    <t>답</t>
  </si>
  <si>
    <t>전</t>
  </si>
  <si>
    <t>대</t>
  </si>
  <si>
    <t>토
지</t>
  </si>
  <si>
    <t>합     계</t>
  </si>
  <si>
    <t>가격</t>
  </si>
  <si>
    <t>면적</t>
  </si>
  <si>
    <t>수</t>
  </si>
  <si>
    <t>감</t>
  </si>
  <si>
    <t>증</t>
  </si>
  <si>
    <t>당해연도말 현재액</t>
  </si>
  <si>
    <t>당해연도 중 증감액</t>
  </si>
  <si>
    <t>전년도말 현재액</t>
  </si>
  <si>
    <t>구   분</t>
  </si>
  <si>
    <t>(단위:개,㎡,원)</t>
  </si>
  <si>
    <t>20. 공유재산 증감 및 현재액 보고서</t>
  </si>
  <si>
    <t>20-1. 용도별 현황</t>
  </si>
  <si>
    <t>20-2. 종류별 현황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</si>
</sst>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.00_);[Red]\(#,##0.00\)"/>
    <numFmt numFmtId="179" formatCode="#,##0.00_ "/>
    <numFmt numFmtId="180" formatCode="#,##0.0_ "/>
    <numFmt numFmtId="181" formatCode="#,##0.000_ "/>
    <numFmt numFmtId="182" formatCode="#,##0.0000_ "/>
  </numFmts>
  <fonts count="47">
    <font>
      <sz val="11"/>
      <name val="돋움"/>
      <family val="3"/>
    </font>
    <font>
      <sz val="8"/>
      <name val="돋움"/>
      <family val="3"/>
    </font>
    <font>
      <sz val="11"/>
      <name val="돋움체"/>
      <family val="3"/>
    </font>
    <font>
      <b/>
      <sz val="22"/>
      <name val="바탕체"/>
      <family val="1"/>
    </font>
    <font>
      <sz val="11"/>
      <name val="바탕체"/>
      <family val="1"/>
    </font>
    <font>
      <b/>
      <sz val="16"/>
      <name val="바탕체"/>
      <family val="1"/>
    </font>
    <font>
      <b/>
      <sz val="12"/>
      <name val="돋움체"/>
      <family val="3"/>
    </font>
    <font>
      <sz val="10"/>
      <name val="돋움체"/>
      <family val="3"/>
    </font>
    <font>
      <b/>
      <sz val="22"/>
      <name val="굴림"/>
      <family val="3"/>
    </font>
    <font>
      <b/>
      <sz val="11"/>
      <name val="굴림"/>
      <family val="3"/>
    </font>
    <font>
      <b/>
      <sz val="12"/>
      <name val="굴림"/>
      <family val="3"/>
    </font>
    <font>
      <sz val="10"/>
      <name val="굴림"/>
      <family val="3"/>
    </font>
    <font>
      <b/>
      <sz val="11"/>
      <name val="돋움체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4" fillId="0" borderId="0" xfId="0" applyNumberFormat="1" applyFont="1" applyBorder="1" applyAlignment="1">
      <alignment horizontal="left" vertical="center"/>
    </xf>
    <xf numFmtId="177" fontId="3" fillId="0" borderId="0" xfId="0" applyNumberFormat="1" applyFont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9" fontId="9" fillId="0" borderId="0" xfId="43" applyFont="1" applyFill="1" applyAlignment="1">
      <alignment/>
    </xf>
    <xf numFmtId="179" fontId="7" fillId="0" borderId="11" xfId="0" applyNumberFormat="1" applyFont="1" applyFill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6" fontId="11" fillId="0" borderId="11" xfId="0" applyNumberFormat="1" applyFont="1" applyFill="1" applyBorder="1" applyAlignment="1">
      <alignment horizontal="right" vertical="center" shrinkToFit="1"/>
    </xf>
    <xf numFmtId="179" fontId="11" fillId="0" borderId="11" xfId="0" applyNumberFormat="1" applyFont="1" applyFill="1" applyBorder="1" applyAlignment="1">
      <alignment horizontal="right" vertical="center" shrinkToFit="1"/>
    </xf>
    <xf numFmtId="178" fontId="11" fillId="0" borderId="11" xfId="0" applyNumberFormat="1" applyFont="1" applyFill="1" applyBorder="1" applyAlignment="1">
      <alignment horizontal="right" vertical="center" shrinkToFit="1"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2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A20" sqref="A20"/>
    </sheetView>
  </sheetViews>
  <sheetFormatPr defaultColWidth="8.88671875" defaultRowHeight="13.5"/>
  <cols>
    <col min="1" max="1" width="4.88671875" style="1" customWidth="1"/>
    <col min="2" max="2" width="10.88671875" style="1" customWidth="1"/>
    <col min="3" max="3" width="6.99609375" style="1" customWidth="1"/>
    <col min="4" max="4" width="11.5546875" style="1" bestFit="1" customWidth="1"/>
    <col min="5" max="5" width="13.3359375" style="1" customWidth="1"/>
    <col min="6" max="6" width="5.5546875" style="1" customWidth="1"/>
    <col min="7" max="7" width="9.88671875" style="5" bestFit="1" customWidth="1"/>
    <col min="8" max="8" width="13.3359375" style="1" bestFit="1" customWidth="1"/>
    <col min="9" max="9" width="3.88671875" style="1" customWidth="1"/>
    <col min="10" max="10" width="9.88671875" style="5" bestFit="1" customWidth="1"/>
    <col min="11" max="11" width="12.4453125" style="1" bestFit="1" customWidth="1"/>
    <col min="12" max="12" width="6.99609375" style="1" customWidth="1"/>
    <col min="13" max="13" width="11.10546875" style="1" customWidth="1"/>
    <col min="14" max="14" width="13.10546875" style="1" customWidth="1"/>
    <col min="15" max="16384" width="8.88671875" style="1" customWidth="1"/>
  </cols>
  <sheetData>
    <row r="1" spans="1:14" ht="27">
      <c r="A1" s="26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3"/>
      <c r="L2" s="43"/>
      <c r="M2" s="43"/>
      <c r="N2" s="4"/>
    </row>
    <row r="3" spans="1:14" ht="20.25" customHeight="1">
      <c r="A3" s="4"/>
      <c r="B3" s="11" t="s">
        <v>16</v>
      </c>
      <c r="C3" s="4"/>
      <c r="D3" s="4"/>
      <c r="E3" s="4"/>
      <c r="F3" s="4"/>
      <c r="G3" s="4"/>
      <c r="H3" s="4"/>
      <c r="I3" s="4"/>
      <c r="J3" s="4"/>
      <c r="K3" s="44"/>
      <c r="L3" s="44"/>
      <c r="M3" s="44"/>
      <c r="N3" s="4"/>
    </row>
    <row r="4" spans="1:14" ht="20.25" customHeight="1">
      <c r="A4" s="4"/>
      <c r="B4" s="11" t="s">
        <v>17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25" customHeight="1">
      <c r="A5" s="4"/>
      <c r="B5" s="11" t="s">
        <v>18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0.25" customHeight="1">
      <c r="A6" s="4"/>
      <c r="B6" s="12" t="s">
        <v>19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0.25" customHeight="1">
      <c r="A7" s="4"/>
      <c r="B7" s="12" t="s">
        <v>20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2.5" customHeight="1">
      <c r="A8" s="4"/>
      <c r="B8" s="4"/>
      <c r="C8" s="4"/>
      <c r="D8" s="4"/>
      <c r="E8" s="4"/>
      <c r="F8" s="4"/>
      <c r="G8" s="7"/>
      <c r="H8" s="4"/>
      <c r="I8" s="4"/>
      <c r="J8" s="7"/>
      <c r="K8" s="4"/>
      <c r="L8" s="4"/>
      <c r="M8" s="4"/>
      <c r="N8" s="4"/>
    </row>
    <row r="9" spans="1:14" ht="20.25">
      <c r="A9" s="27" t="s">
        <v>48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13.5">
      <c r="A10" s="2"/>
      <c r="B10" s="2"/>
      <c r="C10" s="2"/>
      <c r="D10" s="2"/>
      <c r="E10" s="2"/>
      <c r="F10" s="2"/>
      <c r="G10" s="6"/>
      <c r="H10" s="2"/>
      <c r="I10" s="2"/>
      <c r="J10" s="6"/>
      <c r="K10" s="2"/>
      <c r="L10" s="2"/>
      <c r="M10" s="2"/>
      <c r="N10" s="3" t="s">
        <v>11</v>
      </c>
    </row>
    <row r="11" spans="1:14" ht="39.75" customHeight="1">
      <c r="A11" s="28" t="s">
        <v>6</v>
      </c>
      <c r="B11" s="29"/>
      <c r="C11" s="34" t="s">
        <v>12</v>
      </c>
      <c r="D11" s="35"/>
      <c r="E11" s="36"/>
      <c r="F11" s="40" t="s">
        <v>13</v>
      </c>
      <c r="G11" s="41"/>
      <c r="H11" s="41"/>
      <c r="I11" s="41"/>
      <c r="J11" s="41"/>
      <c r="K11" s="42"/>
      <c r="L11" s="34" t="s">
        <v>14</v>
      </c>
      <c r="M11" s="35"/>
      <c r="N11" s="36"/>
    </row>
    <row r="12" spans="1:14" ht="39.75" customHeight="1">
      <c r="A12" s="30"/>
      <c r="B12" s="31"/>
      <c r="C12" s="37"/>
      <c r="D12" s="38"/>
      <c r="E12" s="39"/>
      <c r="F12" s="45" t="s">
        <v>1</v>
      </c>
      <c r="G12" s="41"/>
      <c r="H12" s="42"/>
      <c r="I12" s="45" t="s">
        <v>2</v>
      </c>
      <c r="J12" s="41"/>
      <c r="K12" s="42"/>
      <c r="L12" s="37"/>
      <c r="M12" s="38"/>
      <c r="N12" s="39"/>
    </row>
    <row r="13" spans="1:14" ht="39.75" customHeight="1">
      <c r="A13" s="32"/>
      <c r="B13" s="33"/>
      <c r="C13" s="15" t="s">
        <v>10</v>
      </c>
      <c r="D13" s="9" t="s">
        <v>5</v>
      </c>
      <c r="E13" s="9" t="s">
        <v>8</v>
      </c>
      <c r="F13" s="15" t="s">
        <v>10</v>
      </c>
      <c r="G13" s="16" t="s">
        <v>5</v>
      </c>
      <c r="H13" s="9" t="s">
        <v>8</v>
      </c>
      <c r="I13" s="15" t="s">
        <v>10</v>
      </c>
      <c r="J13" s="16" t="s">
        <v>5</v>
      </c>
      <c r="K13" s="9" t="s">
        <v>8</v>
      </c>
      <c r="L13" s="15" t="s">
        <v>10</v>
      </c>
      <c r="M13" s="9" t="s">
        <v>5</v>
      </c>
      <c r="N13" s="9" t="s">
        <v>8</v>
      </c>
    </row>
    <row r="14" spans="1:14" ht="45" customHeight="1">
      <c r="A14" s="46" t="s">
        <v>0</v>
      </c>
      <c r="B14" s="47"/>
      <c r="C14" s="8">
        <f>SUM(C15,C18)</f>
        <v>546634</v>
      </c>
      <c r="D14" s="17">
        <f aca="true" t="shared" si="0" ref="D14:N14">SUM(D15,D18)</f>
        <v>1712703.1</v>
      </c>
      <c r="E14" s="8">
        <f t="shared" si="0"/>
        <v>946017773180</v>
      </c>
      <c r="F14" s="8">
        <f t="shared" si="0"/>
        <v>114</v>
      </c>
      <c r="G14" s="17">
        <f t="shared" si="0"/>
        <v>27582.78</v>
      </c>
      <c r="H14" s="8">
        <f t="shared" si="0"/>
        <v>39492561240</v>
      </c>
      <c r="I14" s="8">
        <f t="shared" si="0"/>
        <v>35</v>
      </c>
      <c r="J14" s="17">
        <f t="shared" si="0"/>
        <v>3839.01</v>
      </c>
      <c r="K14" s="8">
        <f t="shared" si="0"/>
        <v>6615637491</v>
      </c>
      <c r="L14" s="8">
        <f t="shared" si="0"/>
        <v>546713</v>
      </c>
      <c r="M14" s="17">
        <f t="shared" si="0"/>
        <v>1736446.8699999999</v>
      </c>
      <c r="N14" s="8">
        <f t="shared" si="0"/>
        <v>978894696929</v>
      </c>
    </row>
    <row r="15" spans="1:14" ht="45" customHeight="1">
      <c r="A15" s="48" t="s">
        <v>7</v>
      </c>
      <c r="B15" s="9" t="s">
        <v>3</v>
      </c>
      <c r="C15" s="10">
        <f aca="true" t="shared" si="1" ref="C15:N15">SUM(C16:C17)</f>
        <v>546459</v>
      </c>
      <c r="D15" s="13">
        <f t="shared" si="1"/>
        <v>1705501.5</v>
      </c>
      <c r="E15" s="10">
        <f t="shared" si="1"/>
        <v>943604798930</v>
      </c>
      <c r="F15" s="10">
        <f aca="true" t="shared" si="2" ref="F15:K15">SUM(F16:F17)</f>
        <v>112</v>
      </c>
      <c r="G15" s="13">
        <f t="shared" si="2"/>
        <v>27575.78</v>
      </c>
      <c r="H15" s="10">
        <f t="shared" si="2"/>
        <v>39490821240</v>
      </c>
      <c r="I15" s="10">
        <f t="shared" si="2"/>
        <v>17</v>
      </c>
      <c r="J15" s="13">
        <f t="shared" si="2"/>
        <v>1480.07</v>
      </c>
      <c r="K15" s="10">
        <f t="shared" si="2"/>
        <v>6399882900</v>
      </c>
      <c r="L15" s="10">
        <f t="shared" si="1"/>
        <v>546554</v>
      </c>
      <c r="M15" s="13">
        <f t="shared" si="1"/>
        <v>1731597.21</v>
      </c>
      <c r="N15" s="10">
        <f t="shared" si="1"/>
        <v>976695737270</v>
      </c>
    </row>
    <row r="16" spans="1:14" ht="45" customHeight="1">
      <c r="A16" s="49"/>
      <c r="B16" s="9" t="s">
        <v>15</v>
      </c>
      <c r="C16" s="10">
        <v>4470</v>
      </c>
      <c r="D16" s="13">
        <v>235915.68</v>
      </c>
      <c r="E16" s="10">
        <v>72281936207</v>
      </c>
      <c r="F16" s="10">
        <v>18</v>
      </c>
      <c r="G16" s="13">
        <v>15524.24</v>
      </c>
      <c r="H16" s="10">
        <v>25872928330</v>
      </c>
      <c r="I16" s="10">
        <v>0</v>
      </c>
      <c r="J16" s="13">
        <v>0</v>
      </c>
      <c r="K16" s="10">
        <v>0</v>
      </c>
      <c r="L16" s="10">
        <f>SUM(C16,F16-I16)</f>
        <v>4488</v>
      </c>
      <c r="M16" s="13">
        <f aca="true" t="shared" si="3" ref="M16:N18">SUM(D16,G16-J16)</f>
        <v>251439.91999999998</v>
      </c>
      <c r="N16" s="10">
        <f t="shared" si="3"/>
        <v>98154864537</v>
      </c>
    </row>
    <row r="17" spans="1:14" ht="45" customHeight="1">
      <c r="A17" s="49"/>
      <c r="B17" s="9" t="s">
        <v>4</v>
      </c>
      <c r="C17" s="10">
        <v>541989</v>
      </c>
      <c r="D17" s="13">
        <v>1469585.82</v>
      </c>
      <c r="E17" s="10">
        <v>871322862723</v>
      </c>
      <c r="F17" s="10">
        <v>94</v>
      </c>
      <c r="G17" s="13">
        <v>12051.54</v>
      </c>
      <c r="H17" s="10">
        <v>13617892910</v>
      </c>
      <c r="I17" s="10">
        <v>17</v>
      </c>
      <c r="J17" s="13">
        <v>1480.07</v>
      </c>
      <c r="K17" s="10">
        <v>6399882900</v>
      </c>
      <c r="L17" s="10">
        <f>SUM(C17,F17-I17)</f>
        <v>542066</v>
      </c>
      <c r="M17" s="13">
        <f t="shared" si="3"/>
        <v>1480157.29</v>
      </c>
      <c r="N17" s="10">
        <f t="shared" si="3"/>
        <v>878540872733</v>
      </c>
    </row>
    <row r="18" spans="1:14" ht="45" customHeight="1">
      <c r="A18" s="50" t="s">
        <v>9</v>
      </c>
      <c r="B18" s="51"/>
      <c r="C18" s="10">
        <v>175</v>
      </c>
      <c r="D18" s="13">
        <v>7201.6</v>
      </c>
      <c r="E18" s="10">
        <v>2412974250</v>
      </c>
      <c r="F18" s="10">
        <v>2</v>
      </c>
      <c r="G18" s="13">
        <v>7</v>
      </c>
      <c r="H18" s="10">
        <v>1740000</v>
      </c>
      <c r="I18" s="10">
        <v>18</v>
      </c>
      <c r="J18" s="13">
        <v>2358.94</v>
      </c>
      <c r="K18" s="10">
        <v>215754591</v>
      </c>
      <c r="L18" s="10">
        <f>SUM(C18,F18-I18)</f>
        <v>159</v>
      </c>
      <c r="M18" s="13">
        <f t="shared" si="3"/>
        <v>4849.66</v>
      </c>
      <c r="N18" s="10">
        <f t="shared" si="3"/>
        <v>2198959659</v>
      </c>
    </row>
    <row r="19" ht="13.5">
      <c r="J19" s="14"/>
    </row>
    <row r="20" spans="1:4" ht="20.25">
      <c r="A20" s="22" t="s">
        <v>49</v>
      </c>
      <c r="B20" s="22"/>
      <c r="C20" s="22"/>
      <c r="D20" s="22"/>
    </row>
    <row r="21" spans="1:14" ht="13.5">
      <c r="A21" s="2"/>
      <c r="B21" s="2"/>
      <c r="C21" s="2"/>
      <c r="D21" s="2"/>
      <c r="E21" s="2"/>
      <c r="F21" s="2"/>
      <c r="G21" s="6"/>
      <c r="H21" s="2"/>
      <c r="I21" s="2"/>
      <c r="J21" s="6"/>
      <c r="K21" s="2"/>
      <c r="L21" s="2"/>
      <c r="M21" s="2"/>
      <c r="N21" s="3" t="s">
        <v>46</v>
      </c>
    </row>
    <row r="22" spans="1:14" ht="24.75" customHeight="1">
      <c r="A22" s="34" t="s">
        <v>45</v>
      </c>
      <c r="B22" s="54"/>
      <c r="C22" s="57" t="s">
        <v>44</v>
      </c>
      <c r="D22" s="57"/>
      <c r="E22" s="57"/>
      <c r="F22" s="57" t="s">
        <v>43</v>
      </c>
      <c r="G22" s="57"/>
      <c r="H22" s="57"/>
      <c r="I22" s="57"/>
      <c r="J22" s="57"/>
      <c r="K22" s="57"/>
      <c r="L22" s="57" t="s">
        <v>42</v>
      </c>
      <c r="M22" s="57"/>
      <c r="N22" s="57"/>
    </row>
    <row r="23" spans="1:14" ht="24.75" customHeight="1">
      <c r="A23" s="55"/>
      <c r="B23" s="56"/>
      <c r="C23" s="57"/>
      <c r="D23" s="57"/>
      <c r="E23" s="57"/>
      <c r="F23" s="58" t="s">
        <v>41</v>
      </c>
      <c r="G23" s="58"/>
      <c r="H23" s="58"/>
      <c r="I23" s="58" t="s">
        <v>40</v>
      </c>
      <c r="J23" s="58"/>
      <c r="K23" s="58"/>
      <c r="L23" s="57"/>
      <c r="M23" s="57"/>
      <c r="N23" s="57"/>
    </row>
    <row r="24" spans="1:14" ht="24.75" customHeight="1">
      <c r="A24" s="55"/>
      <c r="B24" s="56"/>
      <c r="C24" s="18" t="s">
        <v>39</v>
      </c>
      <c r="D24" s="20" t="s">
        <v>38</v>
      </c>
      <c r="E24" s="20" t="s">
        <v>37</v>
      </c>
      <c r="F24" s="18" t="s">
        <v>39</v>
      </c>
      <c r="G24" s="21" t="s">
        <v>38</v>
      </c>
      <c r="H24" s="20" t="s">
        <v>37</v>
      </c>
      <c r="I24" s="18" t="s">
        <v>39</v>
      </c>
      <c r="J24" s="21" t="s">
        <v>38</v>
      </c>
      <c r="K24" s="20" t="s">
        <v>37</v>
      </c>
      <c r="L24" s="18" t="s">
        <v>39</v>
      </c>
      <c r="M24" s="20" t="s">
        <v>38</v>
      </c>
      <c r="N24" s="20" t="s">
        <v>37</v>
      </c>
    </row>
    <row r="25" spans="1:14" ht="24.75" customHeight="1">
      <c r="A25" s="52" t="s">
        <v>36</v>
      </c>
      <c r="B25" s="52"/>
      <c r="C25" s="23">
        <f aca="true" t="shared" si="4" ref="C25:N25">SUM(C26,C32,C36,C37,C38,C39,C40)</f>
        <v>546634</v>
      </c>
      <c r="D25" s="24">
        <f t="shared" si="4"/>
        <v>1712703.1</v>
      </c>
      <c r="E25" s="23">
        <f t="shared" si="4"/>
        <v>946017773180</v>
      </c>
      <c r="F25" s="23">
        <f t="shared" si="4"/>
        <v>114</v>
      </c>
      <c r="G25" s="24">
        <f t="shared" si="4"/>
        <v>27582.780000000002</v>
      </c>
      <c r="H25" s="23">
        <f t="shared" si="4"/>
        <v>39492561240</v>
      </c>
      <c r="I25" s="23">
        <f t="shared" si="4"/>
        <v>35</v>
      </c>
      <c r="J25" s="24">
        <f t="shared" si="4"/>
        <v>3839.01</v>
      </c>
      <c r="K25" s="23">
        <f t="shared" si="4"/>
        <v>6615637491</v>
      </c>
      <c r="L25" s="23">
        <f t="shared" si="4"/>
        <v>546713</v>
      </c>
      <c r="M25" s="25">
        <f t="shared" si="4"/>
        <v>1736446.8699999996</v>
      </c>
      <c r="N25" s="23">
        <f t="shared" si="4"/>
        <v>978894696929</v>
      </c>
    </row>
    <row r="26" spans="1:14" ht="24.75" customHeight="1">
      <c r="A26" s="53" t="s">
        <v>35</v>
      </c>
      <c r="B26" s="19" t="s">
        <v>29</v>
      </c>
      <c r="C26" s="23">
        <f aca="true" t="shared" si="5" ref="C26:N26">SUM(C27:C31)</f>
        <v>4865</v>
      </c>
      <c r="D26" s="24">
        <f t="shared" si="5"/>
        <v>1634518.1199999999</v>
      </c>
      <c r="E26" s="23">
        <f t="shared" si="5"/>
        <v>313454092515</v>
      </c>
      <c r="F26" s="23">
        <f t="shared" si="5"/>
        <v>69</v>
      </c>
      <c r="G26" s="24">
        <f t="shared" si="5"/>
        <v>9256.29</v>
      </c>
      <c r="H26" s="23">
        <f t="shared" si="5"/>
        <v>5867515320</v>
      </c>
      <c r="I26" s="23">
        <f t="shared" si="5"/>
        <v>31</v>
      </c>
      <c r="J26" s="24">
        <f t="shared" si="5"/>
        <v>3725.44</v>
      </c>
      <c r="K26" s="23">
        <f t="shared" si="5"/>
        <v>1563694961</v>
      </c>
      <c r="L26" s="23">
        <f t="shared" si="5"/>
        <v>4903</v>
      </c>
      <c r="M26" s="25">
        <f t="shared" si="5"/>
        <v>1640048.9699999997</v>
      </c>
      <c r="N26" s="23">
        <f t="shared" si="5"/>
        <v>317757912874</v>
      </c>
    </row>
    <row r="27" spans="1:14" ht="24.75" customHeight="1">
      <c r="A27" s="52"/>
      <c r="B27" s="19" t="s">
        <v>34</v>
      </c>
      <c r="C27" s="23">
        <v>1106</v>
      </c>
      <c r="D27" s="24">
        <v>202911.46</v>
      </c>
      <c r="E27" s="23">
        <v>88773254044</v>
      </c>
      <c r="F27" s="23">
        <v>23</v>
      </c>
      <c r="G27" s="24">
        <v>2907.37</v>
      </c>
      <c r="H27" s="23">
        <v>3030830500</v>
      </c>
      <c r="I27" s="23">
        <v>21</v>
      </c>
      <c r="J27" s="24">
        <v>997.94</v>
      </c>
      <c r="K27" s="23">
        <v>1330194851</v>
      </c>
      <c r="L27" s="23">
        <f aca="true" t="shared" si="6" ref="L27:N31">C27+F27-I27</f>
        <v>1108</v>
      </c>
      <c r="M27" s="25">
        <f t="shared" si="6"/>
        <v>204820.88999999998</v>
      </c>
      <c r="N27" s="23">
        <f t="shared" si="6"/>
        <v>90473889693</v>
      </c>
    </row>
    <row r="28" spans="1:14" ht="24.75" customHeight="1">
      <c r="A28" s="52"/>
      <c r="B28" s="19" t="s">
        <v>33</v>
      </c>
      <c r="C28" s="23">
        <v>337</v>
      </c>
      <c r="D28" s="24">
        <v>97768</v>
      </c>
      <c r="E28" s="23">
        <v>8382548462</v>
      </c>
      <c r="F28" s="23">
        <v>11</v>
      </c>
      <c r="G28" s="24">
        <v>1626.48</v>
      </c>
      <c r="H28" s="23">
        <v>829606240</v>
      </c>
      <c r="I28" s="23">
        <v>0</v>
      </c>
      <c r="J28" s="24">
        <v>0</v>
      </c>
      <c r="K28" s="23">
        <v>0</v>
      </c>
      <c r="L28" s="23">
        <f t="shared" si="6"/>
        <v>348</v>
      </c>
      <c r="M28" s="25">
        <f t="shared" si="6"/>
        <v>99394.48</v>
      </c>
      <c r="N28" s="23">
        <f t="shared" si="6"/>
        <v>9212154702</v>
      </c>
    </row>
    <row r="29" spans="1:14" ht="24.75" customHeight="1">
      <c r="A29" s="52"/>
      <c r="B29" s="19" t="s">
        <v>32</v>
      </c>
      <c r="C29" s="23">
        <v>230</v>
      </c>
      <c r="D29" s="24">
        <v>33279.97</v>
      </c>
      <c r="E29" s="23">
        <v>7754702244</v>
      </c>
      <c r="F29" s="23">
        <v>19</v>
      </c>
      <c r="G29" s="24">
        <v>1698</v>
      </c>
      <c r="H29" s="23">
        <v>826921260</v>
      </c>
      <c r="I29" s="23">
        <v>3</v>
      </c>
      <c r="J29" s="24">
        <v>2167</v>
      </c>
      <c r="K29" s="23">
        <v>149977000</v>
      </c>
      <c r="L29" s="23">
        <f t="shared" si="6"/>
        <v>246</v>
      </c>
      <c r="M29" s="25">
        <f t="shared" si="6"/>
        <v>32810.97</v>
      </c>
      <c r="N29" s="23">
        <f t="shared" si="6"/>
        <v>8431646504</v>
      </c>
    </row>
    <row r="30" spans="1:14" ht="24.75" customHeight="1">
      <c r="A30" s="52"/>
      <c r="B30" s="19" t="s">
        <v>31</v>
      </c>
      <c r="C30" s="23">
        <v>170</v>
      </c>
      <c r="D30" s="24">
        <v>133629</v>
      </c>
      <c r="E30" s="23">
        <v>9307080722</v>
      </c>
      <c r="F30" s="23">
        <v>1</v>
      </c>
      <c r="G30" s="24">
        <v>204</v>
      </c>
      <c r="H30" s="23">
        <v>24421030</v>
      </c>
      <c r="I30" s="23">
        <v>0</v>
      </c>
      <c r="J30" s="24">
        <v>0</v>
      </c>
      <c r="K30" s="23">
        <v>0</v>
      </c>
      <c r="L30" s="23">
        <f t="shared" si="6"/>
        <v>171</v>
      </c>
      <c r="M30" s="25">
        <f t="shared" si="6"/>
        <v>133833</v>
      </c>
      <c r="N30" s="23">
        <f t="shared" si="6"/>
        <v>9331501752</v>
      </c>
    </row>
    <row r="31" spans="1:14" ht="24.75" customHeight="1">
      <c r="A31" s="52"/>
      <c r="B31" s="19" t="s">
        <v>26</v>
      </c>
      <c r="C31" s="23">
        <v>3022</v>
      </c>
      <c r="D31" s="24">
        <v>1166929.69</v>
      </c>
      <c r="E31" s="23">
        <v>199236507043</v>
      </c>
      <c r="F31" s="23">
        <v>15</v>
      </c>
      <c r="G31" s="24">
        <v>2820.44</v>
      </c>
      <c r="H31" s="23">
        <v>1155736290</v>
      </c>
      <c r="I31" s="23">
        <v>7</v>
      </c>
      <c r="J31" s="24">
        <v>560.5</v>
      </c>
      <c r="K31" s="23">
        <v>83523110</v>
      </c>
      <c r="L31" s="23">
        <f t="shared" si="6"/>
        <v>3030</v>
      </c>
      <c r="M31" s="25">
        <f t="shared" si="6"/>
        <v>1169189.63</v>
      </c>
      <c r="N31" s="23">
        <f t="shared" si="6"/>
        <v>200308720223</v>
      </c>
    </row>
    <row r="32" spans="1:14" ht="24.75" customHeight="1">
      <c r="A32" s="53" t="s">
        <v>30</v>
      </c>
      <c r="B32" s="19" t="s">
        <v>29</v>
      </c>
      <c r="C32" s="23">
        <f aca="true" t="shared" si="7" ref="C32:H32">SUM(C33:C35)</f>
        <v>116</v>
      </c>
      <c r="D32" s="24">
        <f t="shared" si="7"/>
        <v>77761.12000000001</v>
      </c>
      <c r="E32" s="23">
        <f t="shared" si="7"/>
        <v>60256400819</v>
      </c>
      <c r="F32" s="23">
        <f t="shared" si="7"/>
        <v>9</v>
      </c>
      <c r="G32" s="24">
        <f t="shared" si="7"/>
        <v>18226.29</v>
      </c>
      <c r="H32" s="23">
        <f t="shared" si="7"/>
        <v>29452514840</v>
      </c>
      <c r="I32" s="23">
        <v>0</v>
      </c>
      <c r="J32" s="24">
        <v>0</v>
      </c>
      <c r="K32" s="23">
        <f>SUM(K33:K35)</f>
        <v>0</v>
      </c>
      <c r="L32" s="23">
        <f>SUM(C32,F32-I32)</f>
        <v>125</v>
      </c>
      <c r="M32" s="25">
        <f>SUM(D32,G32-J32)</f>
        <v>95987.41</v>
      </c>
      <c r="N32" s="23">
        <f>SUM(E32,H32-K32)</f>
        <v>89708915659</v>
      </c>
    </row>
    <row r="33" spans="1:14" ht="24.75" customHeight="1">
      <c r="A33" s="52"/>
      <c r="B33" s="19" t="s">
        <v>28</v>
      </c>
      <c r="C33" s="23">
        <v>37</v>
      </c>
      <c r="D33" s="24">
        <v>51383.83</v>
      </c>
      <c r="E33" s="23">
        <v>34666311392</v>
      </c>
      <c r="F33" s="23">
        <v>2</v>
      </c>
      <c r="G33" s="24">
        <v>1785.94</v>
      </c>
      <c r="H33" s="23">
        <v>3347276960</v>
      </c>
      <c r="I33" s="23">
        <v>0</v>
      </c>
      <c r="J33" s="24">
        <v>0</v>
      </c>
      <c r="K33" s="23">
        <v>0</v>
      </c>
      <c r="L33" s="23">
        <f aca="true" t="shared" si="8" ref="L33:N40">C33+F33-I33</f>
        <v>39</v>
      </c>
      <c r="M33" s="25">
        <f t="shared" si="8"/>
        <v>53169.770000000004</v>
      </c>
      <c r="N33" s="23">
        <f t="shared" si="8"/>
        <v>38013588352</v>
      </c>
    </row>
    <row r="34" spans="1:14" ht="24.75" customHeight="1">
      <c r="A34" s="52"/>
      <c r="B34" s="19" t="s">
        <v>27</v>
      </c>
      <c r="C34" s="23">
        <v>5</v>
      </c>
      <c r="D34" s="24">
        <v>1274.3</v>
      </c>
      <c r="E34" s="23">
        <v>589586500</v>
      </c>
      <c r="F34" s="23">
        <v>1</v>
      </c>
      <c r="G34" s="24">
        <v>102</v>
      </c>
      <c r="H34" s="23">
        <v>10000000</v>
      </c>
      <c r="I34" s="23">
        <v>0</v>
      </c>
      <c r="J34" s="24">
        <v>0</v>
      </c>
      <c r="K34" s="23">
        <v>0</v>
      </c>
      <c r="L34" s="23">
        <f t="shared" si="8"/>
        <v>6</v>
      </c>
      <c r="M34" s="25">
        <f t="shared" si="8"/>
        <v>1376.3</v>
      </c>
      <c r="N34" s="23">
        <f t="shared" si="8"/>
        <v>599586500</v>
      </c>
    </row>
    <row r="35" spans="1:14" ht="24.75" customHeight="1">
      <c r="A35" s="52"/>
      <c r="B35" s="19" t="s">
        <v>26</v>
      </c>
      <c r="C35" s="23">
        <v>74</v>
      </c>
      <c r="D35" s="24">
        <v>25102.99</v>
      </c>
      <c r="E35" s="23">
        <v>25000502927</v>
      </c>
      <c r="F35" s="23">
        <v>6</v>
      </c>
      <c r="G35" s="24">
        <v>16338.35</v>
      </c>
      <c r="H35" s="23">
        <v>26095237880</v>
      </c>
      <c r="I35" s="23">
        <v>0</v>
      </c>
      <c r="J35" s="24">
        <v>0</v>
      </c>
      <c r="K35" s="23">
        <v>0</v>
      </c>
      <c r="L35" s="23">
        <f t="shared" si="8"/>
        <v>80</v>
      </c>
      <c r="M35" s="25">
        <f t="shared" si="8"/>
        <v>41441.340000000004</v>
      </c>
      <c r="N35" s="23">
        <f t="shared" si="8"/>
        <v>51095740807</v>
      </c>
    </row>
    <row r="36" spans="1:14" ht="24.75" customHeight="1">
      <c r="A36" s="52" t="s">
        <v>25</v>
      </c>
      <c r="B36" s="52"/>
      <c r="C36" s="23">
        <v>523404</v>
      </c>
      <c r="D36" s="24">
        <v>0</v>
      </c>
      <c r="E36" s="23">
        <v>143658924033</v>
      </c>
      <c r="F36" s="23">
        <v>3</v>
      </c>
      <c r="G36" s="24">
        <v>0</v>
      </c>
      <c r="H36" s="23">
        <v>63805500</v>
      </c>
      <c r="I36" s="23">
        <v>0</v>
      </c>
      <c r="J36" s="24">
        <v>0</v>
      </c>
      <c r="K36" s="23">
        <v>0</v>
      </c>
      <c r="L36" s="23">
        <f t="shared" si="8"/>
        <v>523407</v>
      </c>
      <c r="M36" s="25">
        <f t="shared" si="8"/>
        <v>0</v>
      </c>
      <c r="N36" s="23">
        <f t="shared" si="8"/>
        <v>143722729533</v>
      </c>
    </row>
    <row r="37" spans="1:14" ht="24.75" customHeight="1">
      <c r="A37" s="52" t="s">
        <v>24</v>
      </c>
      <c r="B37" s="52"/>
      <c r="C37" s="23">
        <v>18167</v>
      </c>
      <c r="D37" s="24">
        <v>0</v>
      </c>
      <c r="E37" s="23">
        <v>425977701973</v>
      </c>
      <c r="F37" s="23">
        <v>32</v>
      </c>
      <c r="G37" s="24">
        <v>0</v>
      </c>
      <c r="H37" s="23">
        <v>4028725580</v>
      </c>
      <c r="I37" s="23">
        <v>1</v>
      </c>
      <c r="J37" s="24">
        <v>0</v>
      </c>
      <c r="K37" s="23">
        <v>4891942530</v>
      </c>
      <c r="L37" s="23">
        <f t="shared" si="8"/>
        <v>18198</v>
      </c>
      <c r="M37" s="25">
        <f t="shared" si="8"/>
        <v>0</v>
      </c>
      <c r="N37" s="23">
        <f t="shared" si="8"/>
        <v>425114485023</v>
      </c>
    </row>
    <row r="38" spans="1:14" ht="24.75" customHeight="1">
      <c r="A38" s="52" t="s">
        <v>23</v>
      </c>
      <c r="B38" s="52"/>
      <c r="C38" s="23">
        <v>31</v>
      </c>
      <c r="D38" s="24">
        <v>0</v>
      </c>
      <c r="E38" s="23">
        <v>190729810</v>
      </c>
      <c r="F38" s="23">
        <v>0</v>
      </c>
      <c r="G38" s="24">
        <v>0</v>
      </c>
      <c r="H38" s="23">
        <v>0</v>
      </c>
      <c r="I38" s="23">
        <v>0</v>
      </c>
      <c r="J38" s="24">
        <v>0</v>
      </c>
      <c r="K38" s="23">
        <v>0</v>
      </c>
      <c r="L38" s="23">
        <f t="shared" si="8"/>
        <v>31</v>
      </c>
      <c r="M38" s="25">
        <f t="shared" si="8"/>
        <v>0</v>
      </c>
      <c r="N38" s="23">
        <f t="shared" si="8"/>
        <v>190729810</v>
      </c>
    </row>
    <row r="39" spans="1:14" ht="24.75" customHeight="1">
      <c r="A39" s="52" t="s">
        <v>22</v>
      </c>
      <c r="B39" s="52"/>
      <c r="C39" s="23">
        <v>16</v>
      </c>
      <c r="D39" s="24">
        <v>0</v>
      </c>
      <c r="E39" s="23">
        <v>324924030</v>
      </c>
      <c r="F39" s="23">
        <v>0</v>
      </c>
      <c r="G39" s="24">
        <v>0</v>
      </c>
      <c r="H39" s="23">
        <v>0</v>
      </c>
      <c r="I39" s="23">
        <v>0</v>
      </c>
      <c r="J39" s="24">
        <v>0</v>
      </c>
      <c r="K39" s="23">
        <v>0</v>
      </c>
      <c r="L39" s="23">
        <f t="shared" si="8"/>
        <v>16</v>
      </c>
      <c r="M39" s="25">
        <f t="shared" si="8"/>
        <v>0</v>
      </c>
      <c r="N39" s="23">
        <f t="shared" si="8"/>
        <v>324924030</v>
      </c>
    </row>
    <row r="40" spans="1:14" ht="24.75" customHeight="1">
      <c r="A40" s="52" t="s">
        <v>21</v>
      </c>
      <c r="B40" s="52"/>
      <c r="C40" s="23">
        <v>35</v>
      </c>
      <c r="D40" s="24">
        <v>423.86</v>
      </c>
      <c r="E40" s="23">
        <v>2155000000</v>
      </c>
      <c r="F40" s="23">
        <v>1</v>
      </c>
      <c r="G40" s="24">
        <v>100.2</v>
      </c>
      <c r="H40" s="23">
        <v>80000000</v>
      </c>
      <c r="I40" s="23">
        <v>3</v>
      </c>
      <c r="J40" s="24">
        <v>113.57</v>
      </c>
      <c r="K40" s="23">
        <v>160000000</v>
      </c>
      <c r="L40" s="23">
        <f t="shared" si="8"/>
        <v>33</v>
      </c>
      <c r="M40" s="25">
        <f t="shared" si="8"/>
        <v>410.49000000000007</v>
      </c>
      <c r="N40" s="23">
        <f t="shared" si="8"/>
        <v>2075000000</v>
      </c>
    </row>
  </sheetData>
  <sheetProtection/>
  <mergeCells count="27">
    <mergeCell ref="A38:B38"/>
    <mergeCell ref="A22:B24"/>
    <mergeCell ref="C22:E23"/>
    <mergeCell ref="F22:K22"/>
    <mergeCell ref="L22:N23"/>
    <mergeCell ref="F23:H23"/>
    <mergeCell ref="I23:K23"/>
    <mergeCell ref="A14:B14"/>
    <mergeCell ref="A15:A17"/>
    <mergeCell ref="A18:B18"/>
    <mergeCell ref="A39:B39"/>
    <mergeCell ref="A40:B40"/>
    <mergeCell ref="A25:B25"/>
    <mergeCell ref="A26:A31"/>
    <mergeCell ref="A32:A35"/>
    <mergeCell ref="A36:B36"/>
    <mergeCell ref="A37:B37"/>
    <mergeCell ref="A1:N1"/>
    <mergeCell ref="A9:N9"/>
    <mergeCell ref="A11:B13"/>
    <mergeCell ref="C11:E12"/>
    <mergeCell ref="F11:K11"/>
    <mergeCell ref="K2:M2"/>
    <mergeCell ref="K3:M3"/>
    <mergeCell ref="L11:N12"/>
    <mergeCell ref="F12:H12"/>
    <mergeCell ref="I12:K12"/>
  </mergeCells>
  <printOptions horizontalCentered="1"/>
  <pageMargins left="0.35433070866141736" right="0.4724409448818898" top="0.7874015748031497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지적과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2016-02-24T02:30:40Z</cp:lastPrinted>
  <dcterms:created xsi:type="dcterms:W3CDTF">2011-03-09T00:57:20Z</dcterms:created>
  <dcterms:modified xsi:type="dcterms:W3CDTF">2016-06-15T01:06:05Z</dcterms:modified>
  <cp:category/>
  <cp:version/>
  <cp:contentType/>
  <cp:contentStatus/>
</cp:coreProperties>
</file>