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4160" windowHeight="9120"/>
  </bookViews>
  <sheets>
    <sheet name="증감및현재액보고서 " sheetId="8" r:id="rId1"/>
    <sheet name="증감사유별" sheetId="4" r:id="rId2"/>
  </sheets>
  <definedNames>
    <definedName name="_xlnm._FilterDatabase" localSheetId="0" hidden="1">'증감및현재액보고서 '!$B$9:$U$129</definedName>
    <definedName name="_xlnm.Print_Area" localSheetId="0">'증감및현재액보고서 '!$A$1:$T$160</definedName>
    <definedName name="_xlnm.Print_Titles" localSheetId="0">'증감및현재액보고서 '!$10:$13</definedName>
    <definedName name="_xlnm.Print_Titles" localSheetId="1">증감사유별!#REF!</definedName>
  </definedNames>
  <calcPr calcId="125725"/>
</workbook>
</file>

<file path=xl/calcChain.xml><?xml version="1.0" encoding="utf-8"?>
<calcChain xmlns="http://schemas.openxmlformats.org/spreadsheetml/2006/main">
  <c r="E7" i="4"/>
  <c r="S109" i="8"/>
  <c r="S108"/>
  <c r="N109"/>
  <c r="N108"/>
  <c r="S119" l="1"/>
  <c r="S118"/>
  <c r="N127"/>
  <c r="N126"/>
  <c r="N125"/>
  <c r="N124"/>
  <c r="N119"/>
  <c r="N118"/>
  <c r="S117"/>
  <c r="S116"/>
  <c r="S115"/>
  <c r="S114"/>
  <c r="N113"/>
  <c r="N112"/>
  <c r="S111"/>
  <c r="S110"/>
  <c r="N111"/>
  <c r="N110"/>
  <c r="N89"/>
  <c r="N88"/>
  <c r="S89"/>
  <c r="S88"/>
  <c r="S85"/>
  <c r="S84"/>
  <c r="N85"/>
  <c r="N84"/>
  <c r="N81"/>
  <c r="N80"/>
  <c r="S75"/>
  <c r="S74"/>
  <c r="N75"/>
  <c r="N74"/>
  <c r="S67"/>
  <c r="S66"/>
  <c r="N55"/>
  <c r="N54"/>
  <c r="S29"/>
  <c r="S28"/>
  <c r="N29"/>
  <c r="N28"/>
  <c r="T28"/>
  <c r="S23"/>
  <c r="S22"/>
  <c r="N21"/>
  <c r="N20"/>
  <c r="T29" l="1"/>
  <c r="J15" l="1"/>
  <c r="P15" l="1"/>
  <c r="Q15"/>
  <c r="R15"/>
  <c r="P14"/>
  <c r="Q14"/>
  <c r="R14"/>
  <c r="F7" i="4"/>
  <c r="G7"/>
  <c r="T30" i="8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5"/>
  <c r="T86"/>
  <c r="T87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9"/>
  <c r="T112"/>
  <c r="T113"/>
  <c r="T122"/>
  <c r="T123"/>
  <c r="T124"/>
  <c r="T125"/>
  <c r="T126"/>
  <c r="T127"/>
  <c r="T23"/>
  <c r="T116"/>
  <c r="S17"/>
  <c r="S16"/>
  <c r="T88"/>
  <c r="T89"/>
  <c r="T117"/>
  <c r="T121"/>
  <c r="T128"/>
  <c r="T129"/>
  <c r="N17"/>
  <c r="N16"/>
  <c r="N15" l="1"/>
  <c r="T119"/>
  <c r="S15"/>
  <c r="S14"/>
  <c r="T108"/>
  <c r="T110"/>
  <c r="T120"/>
  <c r="T118"/>
  <c r="T115"/>
  <c r="T114"/>
  <c r="T111"/>
  <c r="T84"/>
  <c r="T83"/>
  <c r="T82"/>
  <c r="T17"/>
  <c r="T27" l="1"/>
  <c r="T26"/>
  <c r="T25"/>
  <c r="T24"/>
  <c r="T22"/>
  <c r="T21"/>
  <c r="T20"/>
  <c r="T18"/>
  <c r="T19"/>
  <c r="K9" i="4"/>
  <c r="K10"/>
  <c r="J9"/>
  <c r="J10"/>
  <c r="D7"/>
  <c r="T15" i="8" l="1"/>
  <c r="T16"/>
  <c r="I7" i="4"/>
  <c r="H7"/>
  <c r="M15" i="8"/>
  <c r="O15"/>
  <c r="J14"/>
  <c r="M14"/>
  <c r="O14"/>
  <c r="I8" i="4"/>
  <c r="K8" s="1"/>
  <c r="I11"/>
  <c r="K11" s="1"/>
  <c r="H8"/>
  <c r="J8" s="1"/>
  <c r="H11"/>
  <c r="J11" s="1"/>
  <c r="K7" l="1"/>
  <c r="J7"/>
  <c r="N14" i="8"/>
  <c r="T14" l="1"/>
</calcChain>
</file>

<file path=xl/sharedStrings.xml><?xml version="1.0" encoding="utf-8"?>
<sst xmlns="http://schemas.openxmlformats.org/spreadsheetml/2006/main" count="283" uniqueCount="104">
  <si>
    <t>구  분</t>
    <phoneticPr fontId="2" type="noConversion"/>
  </si>
  <si>
    <t>당해연도말 현재액</t>
    <phoneticPr fontId="2" type="noConversion"/>
  </si>
  <si>
    <t>(단위:대,원)</t>
    <phoneticPr fontId="2" type="noConversion"/>
  </si>
  <si>
    <t>구  매</t>
    <phoneticPr fontId="2" type="noConversion"/>
  </si>
  <si>
    <t>소  계</t>
    <phoneticPr fontId="2" type="noConversion"/>
  </si>
  <si>
    <t>매  각</t>
    <phoneticPr fontId="2" type="noConversion"/>
  </si>
  <si>
    <t>합       계</t>
    <phoneticPr fontId="2" type="noConversion"/>
  </si>
  <si>
    <t>수량</t>
    <phoneticPr fontId="2" type="noConversion"/>
  </si>
  <si>
    <t>복사기</t>
    <phoneticPr fontId="2" type="noConversion"/>
  </si>
  <si>
    <t>디지털비디오레코드</t>
    <phoneticPr fontId="2" type="noConversion"/>
  </si>
  <si>
    <t>실험용세척기</t>
    <phoneticPr fontId="2" type="noConversion"/>
  </si>
  <si>
    <t>2. 증감 사유별 내역</t>
    <phoneticPr fontId="2" type="noConversion"/>
  </si>
  <si>
    <t>전연도말 현재액</t>
    <phoneticPr fontId="2" type="noConversion"/>
  </si>
  <si>
    <t>당해연도 증·감</t>
    <phoneticPr fontId="2" type="noConversion"/>
  </si>
  <si>
    <t>수  량</t>
    <phoneticPr fontId="2" type="noConversion"/>
  </si>
  <si>
    <t>금  액</t>
    <phoneticPr fontId="2" type="noConversion"/>
  </si>
  <si>
    <t>증</t>
    <phoneticPr fontId="2" type="noConversion"/>
  </si>
  <si>
    <t>감</t>
    <phoneticPr fontId="2" type="noConversion"/>
  </si>
  <si>
    <t>증  감</t>
    <phoneticPr fontId="2" type="noConversion"/>
  </si>
  <si>
    <t>계</t>
    <phoneticPr fontId="2" type="noConversion"/>
  </si>
  <si>
    <t>구     매</t>
    <phoneticPr fontId="2" type="noConversion"/>
  </si>
  <si>
    <t>관리전환</t>
    <phoneticPr fontId="2" type="noConversion"/>
  </si>
  <si>
    <t>양     여</t>
    <phoneticPr fontId="2" type="noConversion"/>
  </si>
  <si>
    <t>기     타</t>
    <phoneticPr fontId="2" type="noConversion"/>
  </si>
  <si>
    <t>※  기타내역 : 매각, 폐기, 분류변경으로 인한 물품 변경</t>
    <phoneticPr fontId="2" type="noConversion"/>
  </si>
  <si>
    <t>①
연번</t>
    <phoneticPr fontId="2" type="noConversion"/>
  </si>
  <si>
    <t>②
정부물품
분류번호</t>
    <phoneticPr fontId="2" type="noConversion"/>
  </si>
  <si>
    <t>③
품     명</t>
    <phoneticPr fontId="2" type="noConversion"/>
  </si>
  <si>
    <t>④
단 위</t>
    <phoneticPr fontId="2" type="noConversion"/>
  </si>
  <si>
    <t>⑤
정 수</t>
    <phoneticPr fontId="2" type="noConversion"/>
  </si>
  <si>
    <t>⑥
내용
연수</t>
    <phoneticPr fontId="2" type="noConversion"/>
  </si>
  <si>
    <t>⑦
구 분</t>
    <phoneticPr fontId="2" type="noConversion"/>
  </si>
  <si>
    <t>⑩ 취          득</t>
    <phoneticPr fontId="2" type="noConversion"/>
  </si>
  <si>
    <t>⑪ 처          분</t>
    <phoneticPr fontId="2" type="noConversion"/>
  </si>
  <si>
    <t>무정전전원장치</t>
    <phoneticPr fontId="2" type="noConversion"/>
  </si>
  <si>
    <t>냉난방기</t>
    <phoneticPr fontId="2" type="noConversion"/>
  </si>
  <si>
    <t>냉방기</t>
    <phoneticPr fontId="2" type="noConversion"/>
  </si>
  <si>
    <t>미니밴또는밴</t>
    <phoneticPr fontId="2" type="noConversion"/>
  </si>
  <si>
    <t>덤프트럭</t>
    <phoneticPr fontId="2" type="noConversion"/>
  </si>
  <si>
    <t>소방화학차</t>
    <phoneticPr fontId="2" type="noConversion"/>
  </si>
  <si>
    <t>구조공작차</t>
    <phoneticPr fontId="2" type="noConversion"/>
  </si>
  <si>
    <t>조연차</t>
    <phoneticPr fontId="2" type="noConversion"/>
  </si>
  <si>
    <t>무인방수탑차</t>
    <phoneticPr fontId="2" type="noConversion"/>
  </si>
  <si>
    <t>지휘차</t>
    <phoneticPr fontId="2" type="noConversion"/>
  </si>
  <si>
    <t>제독차</t>
    <phoneticPr fontId="2" type="noConversion"/>
  </si>
  <si>
    <t>살수차</t>
    <phoneticPr fontId="2" type="noConversion"/>
  </si>
  <si>
    <t>제설차</t>
    <phoneticPr fontId="2" type="noConversion"/>
  </si>
  <si>
    <t>조명차</t>
    <phoneticPr fontId="2" type="noConversion"/>
  </si>
  <si>
    <t>도로보수차</t>
    <phoneticPr fontId="2" type="noConversion"/>
  </si>
  <si>
    <t>고소작업차</t>
    <phoneticPr fontId="2" type="noConversion"/>
  </si>
  <si>
    <t>견인트럭</t>
    <phoneticPr fontId="2" type="noConversion"/>
  </si>
  <si>
    <t>탱크트럭</t>
    <phoneticPr fontId="2" type="noConversion"/>
  </si>
  <si>
    <t>발전차</t>
    <phoneticPr fontId="2" type="noConversion"/>
  </si>
  <si>
    <t>전자현미경</t>
    <phoneticPr fontId="2" type="noConversion"/>
  </si>
  <si>
    <t>구내방송장치</t>
    <phoneticPr fontId="2" type="noConversion"/>
  </si>
  <si>
    <t>영상정보
디스플레이장치</t>
    <phoneticPr fontId="2" type="noConversion"/>
  </si>
  <si>
    <t>⑧
전년도말
현  재 액</t>
    <phoneticPr fontId="2" type="noConversion"/>
  </si>
  <si>
    <t>관리전환</t>
    <phoneticPr fontId="2" type="noConversion"/>
  </si>
  <si>
    <t>양여</t>
    <phoneticPr fontId="2" type="noConversion"/>
  </si>
  <si>
    <t>기타</t>
    <phoneticPr fontId="2" type="noConversion"/>
  </si>
  <si>
    <t>금액</t>
    <phoneticPr fontId="2" type="noConversion"/>
  </si>
  <si>
    <t>대</t>
    <phoneticPr fontId="2" type="noConversion"/>
  </si>
  <si>
    <t>버스</t>
    <phoneticPr fontId="2" type="noConversion"/>
  </si>
  <si>
    <t>일반승용차</t>
    <phoneticPr fontId="2" type="noConversion"/>
  </si>
  <si>
    <t>스포츠유틸리티차량</t>
    <phoneticPr fontId="2" type="noConversion"/>
  </si>
  <si>
    <t>화물트럭</t>
    <phoneticPr fontId="2" type="noConversion"/>
  </si>
  <si>
    <t>구급차</t>
    <phoneticPr fontId="2" type="noConversion"/>
  </si>
  <si>
    <t>소방펌프차</t>
    <phoneticPr fontId="2" type="noConversion"/>
  </si>
  <si>
    <t>소방물탱크차</t>
    <phoneticPr fontId="2" type="noConversion"/>
  </si>
  <si>
    <t>소방사다리차</t>
    <phoneticPr fontId="2" type="noConversion"/>
  </si>
  <si>
    <t>배연차</t>
    <phoneticPr fontId="2" type="noConversion"/>
  </si>
  <si>
    <t>화재조사차</t>
    <phoneticPr fontId="2" type="noConversion"/>
  </si>
  <si>
    <t>가드레일청소차</t>
    <phoneticPr fontId="2" type="noConversion"/>
  </si>
  <si>
    <t>칼슘살포차</t>
    <phoneticPr fontId="2" type="noConversion"/>
  </si>
  <si>
    <t>노면청소차</t>
    <phoneticPr fontId="2" type="noConversion"/>
  </si>
  <si>
    <t>분무기탑재차</t>
    <phoneticPr fontId="2" type="noConversion"/>
  </si>
  <si>
    <t>쓰레기수거용트럭</t>
    <phoneticPr fontId="2" type="noConversion"/>
  </si>
  <si>
    <t>전기자동차</t>
    <phoneticPr fontId="2" type="noConversion"/>
  </si>
  <si>
    <t>항온항습기</t>
    <phoneticPr fontId="2" type="noConversion"/>
  </si>
  <si>
    <t>미량원심분리기</t>
    <phoneticPr fontId="2" type="noConversion"/>
  </si>
  <si>
    <t>개</t>
    <phoneticPr fontId="2" type="noConversion"/>
  </si>
  <si>
    <t>건조캐비닛또는오븐</t>
    <phoneticPr fontId="2" type="noConversion"/>
  </si>
  <si>
    <t>실체현미경</t>
    <phoneticPr fontId="2" type="noConversion"/>
  </si>
  <si>
    <t>신호발생기</t>
    <phoneticPr fontId="2" type="noConversion"/>
  </si>
  <si>
    <t>분광광도계</t>
    <phoneticPr fontId="2" type="noConversion"/>
  </si>
  <si>
    <t>기체크로마토그래프</t>
    <phoneticPr fontId="2" type="noConversion"/>
  </si>
  <si>
    <t>액체크로마토그래프</t>
    <phoneticPr fontId="2" type="noConversion"/>
  </si>
  <si>
    <t>고압증기멸균기
또는 소독기</t>
    <phoneticPr fontId="2" type="noConversion"/>
  </si>
  <si>
    <t>노트북컴퓨터</t>
    <phoneticPr fontId="2" type="noConversion"/>
  </si>
  <si>
    <t>구내교환장비</t>
    <phoneticPr fontId="2" type="noConversion"/>
  </si>
  <si>
    <t>다기능복사기</t>
    <phoneticPr fontId="2" type="noConversion"/>
  </si>
  <si>
    <t>비디오프로젝터</t>
    <phoneticPr fontId="2" type="noConversion"/>
  </si>
  <si>
    <t>비디오편집기</t>
    <phoneticPr fontId="2" type="noConversion"/>
  </si>
  <si>
    <t>(단위:개,원)</t>
    <phoneticPr fontId="2" type="noConversion"/>
  </si>
  <si>
    <t>미니버스</t>
    <phoneticPr fontId="2" type="noConversion"/>
  </si>
  <si>
    <t>디지털캠코더또는
비디오카메라</t>
    <phoneticPr fontId="2" type="noConversion"/>
  </si>
  <si>
    <t>(19) 물품증감 및 현재액 보고서</t>
    <phoneticPr fontId="2" type="noConversion"/>
  </si>
  <si>
    <t>□ 증감현황 및 증감사유</t>
    <phoneticPr fontId="2" type="noConversion"/>
  </si>
  <si>
    <t>⑨ 당해연도 물품 증감 현황</t>
    <phoneticPr fontId="2" type="noConversion"/>
  </si>
  <si>
    <t>⑫
당해연도말
보   유  액</t>
    <phoneticPr fontId="2" type="noConversion"/>
  </si>
  <si>
    <t xml:space="preserve">    ○ 당해연도말 7,642,286,720원으로 그 내용은 다음과 같다</t>
    <phoneticPr fontId="2" type="noConversion"/>
  </si>
  <si>
    <t xml:space="preserve">    ○ 매각,폐기 등 571,995,790원</t>
    <phoneticPr fontId="2" type="noConversion"/>
  </si>
  <si>
    <t xml:space="preserve">    ○ 신규취득 등 1,455,901,090원</t>
    <phoneticPr fontId="2" type="noConversion"/>
  </si>
  <si>
    <t xml:space="preserve">    ○ 전년도말 현재 물품현황은 6,758,381,420원으로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</si>
</sst>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sz val="13"/>
      <name val="굴림"/>
      <family val="3"/>
      <charset val="129"/>
    </font>
    <font>
      <b/>
      <sz val="13"/>
      <name val="굴림"/>
      <family val="3"/>
      <charset val="129"/>
    </font>
    <font>
      <b/>
      <sz val="16"/>
      <name val="굴림"/>
      <family val="3"/>
      <charset val="129"/>
    </font>
    <font>
      <b/>
      <sz val="22"/>
      <name val="굴림"/>
      <family val="3"/>
      <charset val="129"/>
    </font>
    <font>
      <sz val="15"/>
      <name val="돋움"/>
      <family val="3"/>
      <charset val="129"/>
    </font>
    <font>
      <sz val="13"/>
      <name val="한양신명조,한컴돋움"/>
      <family val="3"/>
      <charset val="129"/>
    </font>
    <font>
      <b/>
      <sz val="1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" fillId="0" borderId="0" xfId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1" applyFont="1">
      <alignment vertical="center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41" fontId="6" fillId="0" borderId="0" xfId="1" applyFont="1" applyAlignment="1">
      <alignment horizontal="right" vertical="center"/>
    </xf>
    <xf numFmtId="0" fontId="7" fillId="0" borderId="0" xfId="0" applyFont="1">
      <alignment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41" fontId="10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1" fontId="10" fillId="0" borderId="0" xfId="1" applyFont="1">
      <alignment vertical="center"/>
    </xf>
    <xf numFmtId="0" fontId="4" fillId="0" borderId="0" xfId="0" applyFont="1" applyAlignment="1">
      <alignment horizontal="center" vertical="center" shrinkToFit="1"/>
    </xf>
    <xf numFmtId="41" fontId="4" fillId="0" borderId="0" xfId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41" fontId="10" fillId="0" borderId="6" xfId="1" applyFont="1" applyBorder="1" applyAlignment="1">
      <alignment vertical="center" shrinkToFit="1"/>
    </xf>
    <xf numFmtId="41" fontId="10" fillId="0" borderId="7" xfId="1" applyFont="1" applyBorder="1" applyAlignment="1">
      <alignment vertical="center" shrinkToFit="1"/>
    </xf>
    <xf numFmtId="41" fontId="10" fillId="0" borderId="8" xfId="1" applyFont="1" applyBorder="1" applyAlignment="1">
      <alignment vertical="center" shrinkToFit="1"/>
    </xf>
    <xf numFmtId="41" fontId="10" fillId="0" borderId="9" xfId="1" applyFont="1" applyBorder="1" applyAlignment="1">
      <alignment vertical="center" shrinkToFit="1"/>
    </xf>
    <xf numFmtId="41" fontId="10" fillId="0" borderId="10" xfId="1" applyFont="1" applyBorder="1" applyAlignment="1">
      <alignment vertical="center" shrinkToFit="1"/>
    </xf>
    <xf numFmtId="41" fontId="10" fillId="0" borderId="10" xfId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41" fontId="7" fillId="0" borderId="0" xfId="1" applyFont="1" applyFill="1">
      <alignment vertical="center"/>
    </xf>
    <xf numFmtId="41" fontId="7" fillId="0" borderId="12" xfId="1" applyFont="1" applyFill="1" applyBorder="1" applyAlignment="1">
      <alignment vertical="center" shrinkToFit="1"/>
    </xf>
    <xf numFmtId="41" fontId="6" fillId="0" borderId="0" xfId="1" applyFont="1" applyFill="1" applyAlignment="1">
      <alignment vertical="center" shrinkToFit="1"/>
    </xf>
    <xf numFmtId="41" fontId="5" fillId="0" borderId="0" xfId="1" applyFont="1" applyFill="1" applyAlignment="1">
      <alignment vertical="center" shrinkToFit="1"/>
    </xf>
    <xf numFmtId="41" fontId="4" fillId="0" borderId="0" xfId="1" applyFont="1" applyFill="1" applyAlignment="1">
      <alignment vertical="center" shrinkToFit="1"/>
    </xf>
    <xf numFmtId="41" fontId="4" fillId="0" borderId="0" xfId="1" applyFont="1" applyFill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1" fontId="10" fillId="0" borderId="19" xfId="1" applyFont="1" applyBorder="1" applyAlignment="1">
      <alignment vertical="center" shrinkToFit="1"/>
    </xf>
    <xf numFmtId="41" fontId="10" fillId="0" borderId="20" xfId="1" applyFont="1" applyBorder="1" applyAlignment="1">
      <alignment vertical="center" shrinkToFit="1"/>
    </xf>
    <xf numFmtId="41" fontId="10" fillId="0" borderId="21" xfId="1" applyFont="1" applyBorder="1" applyAlignment="1">
      <alignment vertical="center" shrinkToFit="1"/>
    </xf>
    <xf numFmtId="41" fontId="10" fillId="0" borderId="21" xfId="1" applyFont="1" applyBorder="1" applyAlignment="1">
      <alignment horizontal="center" vertical="center" shrinkToFit="1"/>
    </xf>
    <xf numFmtId="41" fontId="10" fillId="0" borderId="22" xfId="1" applyFont="1" applyBorder="1" applyAlignment="1">
      <alignment vertical="center" shrinkToFit="1"/>
    </xf>
    <xf numFmtId="41" fontId="10" fillId="0" borderId="23" xfId="1" applyFont="1" applyBorder="1" applyAlignment="1">
      <alignment vertical="center" shrinkToFit="1"/>
    </xf>
    <xf numFmtId="41" fontId="10" fillId="0" borderId="24" xfId="1" applyFont="1" applyBorder="1" applyAlignment="1">
      <alignment vertical="center" shrinkToFit="1"/>
    </xf>
    <xf numFmtId="41" fontId="10" fillId="0" borderId="25" xfId="1" applyFont="1" applyBorder="1" applyAlignment="1">
      <alignment vertical="center" shrinkToFit="1"/>
    </xf>
    <xf numFmtId="176" fontId="10" fillId="0" borderId="21" xfId="1" applyNumberFormat="1" applyFont="1" applyBorder="1" applyAlignment="1">
      <alignment vertical="center" shrinkToFit="1"/>
    </xf>
    <xf numFmtId="176" fontId="10" fillId="0" borderId="26" xfId="1" applyNumberFormat="1" applyFont="1" applyBorder="1" applyAlignment="1">
      <alignment vertical="center" shrinkToFit="1"/>
    </xf>
    <xf numFmtId="41" fontId="10" fillId="0" borderId="27" xfId="1" applyFont="1" applyBorder="1" applyAlignment="1">
      <alignment vertical="center" shrinkToFit="1"/>
    </xf>
    <xf numFmtId="41" fontId="10" fillId="0" borderId="28" xfId="1" applyFont="1" applyBorder="1" applyAlignment="1">
      <alignment vertical="center" shrinkToFit="1"/>
    </xf>
    <xf numFmtId="41" fontId="10" fillId="0" borderId="8" xfId="1" applyFont="1" applyFill="1" applyBorder="1" applyAlignment="1">
      <alignment vertical="center" shrinkToFit="1"/>
    </xf>
    <xf numFmtId="176" fontId="10" fillId="0" borderId="29" xfId="1" applyNumberFormat="1" applyFont="1" applyBorder="1" applyAlignment="1">
      <alignment vertical="center" shrinkToFit="1"/>
    </xf>
    <xf numFmtId="176" fontId="10" fillId="0" borderId="20" xfId="1" applyNumberFormat="1" applyFont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41" fontId="6" fillId="0" borderId="42" xfId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>
      <alignment vertical="center"/>
    </xf>
    <xf numFmtId="0" fontId="6" fillId="2" borderId="5" xfId="0" applyFont="1" applyFill="1" applyBorder="1" applyAlignment="1">
      <alignment horizontal="center" vertical="center" shrinkToFit="1"/>
    </xf>
    <xf numFmtId="41" fontId="6" fillId="2" borderId="12" xfId="1" applyFont="1" applyFill="1" applyBorder="1" applyAlignment="1">
      <alignment vertical="center" shrinkToFit="1"/>
    </xf>
    <xf numFmtId="41" fontId="6" fillId="2" borderId="25" xfId="1" applyFont="1" applyFill="1" applyBorder="1" applyAlignment="1">
      <alignment vertical="center" shrinkToFit="1"/>
    </xf>
    <xf numFmtId="41" fontId="6" fillId="2" borderId="6" xfId="1" applyFont="1" applyFill="1" applyBorder="1" applyAlignment="1">
      <alignment vertical="center" shrinkToFit="1"/>
    </xf>
    <xf numFmtId="41" fontId="6" fillId="2" borderId="14" xfId="1" applyFont="1" applyFill="1" applyBorder="1" applyAlignment="1">
      <alignment vertical="center" shrinkToFit="1"/>
    </xf>
    <xf numFmtId="41" fontId="6" fillId="2" borderId="30" xfId="1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41" fontId="6" fillId="2" borderId="31" xfId="1" applyFont="1" applyFill="1" applyBorder="1" applyAlignment="1">
      <alignment vertical="center" shrinkToFit="1"/>
    </xf>
    <xf numFmtId="41" fontId="6" fillId="2" borderId="11" xfId="1" applyFont="1" applyFill="1" applyBorder="1" applyAlignment="1">
      <alignment vertical="center" shrinkToFit="1"/>
    </xf>
    <xf numFmtId="41" fontId="6" fillId="2" borderId="1" xfId="1" applyFont="1" applyFill="1" applyBorder="1" applyAlignment="1">
      <alignment vertical="center" shrinkToFit="1"/>
    </xf>
    <xf numFmtId="41" fontId="6" fillId="2" borderId="4" xfId="1" applyFont="1" applyFill="1" applyBorder="1" applyAlignment="1">
      <alignment vertical="center" shrinkToFit="1"/>
    </xf>
    <xf numFmtId="41" fontId="6" fillId="2" borderId="32" xfId="1" applyFont="1" applyFill="1" applyBorder="1" applyAlignment="1">
      <alignment vertical="center" shrinkToFit="1"/>
    </xf>
    <xf numFmtId="41" fontId="6" fillId="2" borderId="7" xfId="1" applyFont="1" applyFill="1" applyBorder="1" applyAlignment="1">
      <alignment vertical="center" shrinkToFit="1"/>
    </xf>
    <xf numFmtId="41" fontId="6" fillId="2" borderId="0" xfId="0" applyNumberFormat="1" applyFont="1" applyFill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41" fontId="7" fillId="2" borderId="13" xfId="1" applyFont="1" applyFill="1" applyBorder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6" fillId="2" borderId="33" xfId="0" applyFont="1" applyFill="1" applyBorder="1" applyAlignment="1">
      <alignment horizontal="center" vertical="center" shrinkToFit="1"/>
    </xf>
    <xf numFmtId="41" fontId="6" fillId="2" borderId="34" xfId="1" applyFont="1" applyFill="1" applyBorder="1" applyAlignment="1">
      <alignment vertical="center" shrinkToFit="1"/>
    </xf>
    <xf numFmtId="41" fontId="6" fillId="2" borderId="35" xfId="1" applyFont="1" applyFill="1" applyBorder="1" applyAlignment="1">
      <alignment vertical="center" shrinkToFit="1"/>
    </xf>
    <xf numFmtId="41" fontId="6" fillId="2" borderId="36" xfId="1" applyFont="1" applyFill="1" applyBorder="1" applyAlignment="1">
      <alignment vertical="center" shrinkToFit="1"/>
    </xf>
    <xf numFmtId="0" fontId="6" fillId="2" borderId="37" xfId="0" applyFont="1" applyFill="1" applyBorder="1" applyAlignment="1">
      <alignment horizontal="center" vertical="center" shrinkToFit="1"/>
    </xf>
    <xf numFmtId="41" fontId="6" fillId="2" borderId="38" xfId="1" applyFont="1" applyFill="1" applyBorder="1" applyAlignment="1">
      <alignment vertical="center" shrinkToFit="1"/>
    </xf>
    <xf numFmtId="41" fontId="6" fillId="2" borderId="39" xfId="1" applyFont="1" applyFill="1" applyBorder="1" applyAlignment="1">
      <alignment vertical="center" shrinkToFit="1"/>
    </xf>
    <xf numFmtId="41" fontId="6" fillId="2" borderId="40" xfId="1" applyFont="1" applyFill="1" applyBorder="1" applyAlignment="1">
      <alignment vertical="center" shrinkToFit="1"/>
    </xf>
    <xf numFmtId="41" fontId="6" fillId="2" borderId="48" xfId="1" applyFont="1" applyFill="1" applyBorder="1" applyAlignment="1">
      <alignment vertical="center" shrinkToFit="1"/>
    </xf>
    <xf numFmtId="41" fontId="6" fillId="2" borderId="41" xfId="1" applyFont="1" applyFill="1" applyBorder="1" applyAlignment="1">
      <alignment vertical="center" shrinkToFit="1"/>
    </xf>
    <xf numFmtId="41" fontId="6" fillId="2" borderId="62" xfId="1" applyFont="1" applyFill="1" applyBorder="1" applyAlignment="1">
      <alignment vertical="center" shrinkToFit="1"/>
    </xf>
    <xf numFmtId="41" fontId="6" fillId="2" borderId="44" xfId="1" applyFont="1" applyFill="1" applyBorder="1" applyAlignment="1">
      <alignment vertical="center" shrinkToFit="1"/>
    </xf>
    <xf numFmtId="41" fontId="5" fillId="2" borderId="63" xfId="1" applyFont="1" applyFill="1" applyBorder="1" applyAlignment="1">
      <alignment vertical="center" shrinkToFit="1"/>
    </xf>
    <xf numFmtId="41" fontId="6" fillId="2" borderId="64" xfId="1" applyFont="1" applyFill="1" applyBorder="1" applyAlignment="1">
      <alignment vertical="center" shrinkToFit="1"/>
    </xf>
    <xf numFmtId="41" fontId="6" fillId="2" borderId="33" xfId="1" applyFont="1" applyFill="1" applyBorder="1" applyAlignment="1">
      <alignment vertical="center" shrinkToFit="1"/>
    </xf>
    <xf numFmtId="41" fontId="7" fillId="3" borderId="11" xfId="1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 wrapText="1"/>
    </xf>
    <xf numFmtId="41" fontId="7" fillId="3" borderId="1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6" fillId="2" borderId="53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>
      <alignment vertical="center"/>
    </xf>
    <xf numFmtId="0" fontId="0" fillId="3" borderId="44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1" fontId="7" fillId="3" borderId="12" xfId="1" applyFont="1" applyFill="1" applyBorder="1" applyAlignment="1">
      <alignment horizontal="center" vertical="center" wrapText="1"/>
    </xf>
    <xf numFmtId="41" fontId="7" fillId="3" borderId="46" xfId="1" applyFont="1" applyFill="1" applyBorder="1" applyAlignment="1">
      <alignment horizontal="center" vertical="center" wrapText="1"/>
    </xf>
    <xf numFmtId="41" fontId="7" fillId="3" borderId="31" xfId="1" applyFont="1" applyFill="1" applyBorder="1" applyAlignment="1">
      <alignment horizontal="center" vertical="center" wrapText="1"/>
    </xf>
    <xf numFmtId="41" fontId="7" fillId="3" borderId="25" xfId="1" applyFont="1" applyFill="1" applyBorder="1" applyAlignment="1">
      <alignment horizontal="center" vertical="center"/>
    </xf>
    <xf numFmtId="41" fontId="7" fillId="3" borderId="6" xfId="1" applyFont="1" applyFill="1" applyBorder="1" applyAlignment="1">
      <alignment horizontal="center" vertical="center"/>
    </xf>
    <xf numFmtId="41" fontId="7" fillId="3" borderId="5" xfId="1" applyFont="1" applyFill="1" applyBorder="1" applyAlignment="1">
      <alignment horizontal="center" vertical="center"/>
    </xf>
    <xf numFmtId="41" fontId="12" fillId="3" borderId="65" xfId="1" applyFont="1" applyFill="1" applyBorder="1" applyAlignment="1">
      <alignment horizontal="center" vertical="center" wrapText="1" shrinkToFit="1"/>
    </xf>
    <xf numFmtId="41" fontId="12" fillId="3" borderId="66" xfId="1" applyFont="1" applyFill="1" applyBorder="1" applyAlignment="1">
      <alignment horizontal="center" vertical="center" wrapText="1" shrinkToFit="1"/>
    </xf>
    <xf numFmtId="41" fontId="12" fillId="3" borderId="13" xfId="1" applyFont="1" applyFill="1" applyBorder="1" applyAlignment="1">
      <alignment horizontal="center" vertical="center" wrapText="1" shrinkToFit="1"/>
    </xf>
    <xf numFmtId="41" fontId="7" fillId="3" borderId="27" xfId="1" applyFont="1" applyFill="1" applyBorder="1" applyAlignment="1">
      <alignment horizontal="center" vertical="center"/>
    </xf>
    <xf numFmtId="41" fontId="7" fillId="3" borderId="10" xfId="1" applyFont="1" applyFill="1" applyBorder="1" applyAlignment="1">
      <alignment horizontal="center" vertical="center"/>
    </xf>
    <xf numFmtId="41" fontId="7" fillId="3" borderId="45" xfId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41" fontId="10" fillId="0" borderId="10" xfId="1" applyFont="1" applyBorder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0" fillId="0" borderId="27" xfId="1" applyFont="1" applyBorder="1" applyAlignment="1">
      <alignment horizontal="center" vertical="center"/>
    </xf>
    <xf numFmtId="41" fontId="10" fillId="0" borderId="11" xfId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10" fillId="0" borderId="23" xfId="1" applyFont="1" applyBorder="1" applyAlignment="1">
      <alignment horizontal="center" vertical="center"/>
    </xf>
    <xf numFmtId="41" fontId="10" fillId="0" borderId="54" xfId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1" fontId="10" fillId="0" borderId="58" xfId="1" applyFont="1" applyBorder="1" applyAlignment="1">
      <alignment horizontal="center" vertical="center"/>
    </xf>
    <xf numFmtId="41" fontId="10" fillId="0" borderId="59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93"/>
  <sheetViews>
    <sheetView tabSelected="1" view="pageBreakPreview" zoomScale="90" zoomScaleNormal="100" zoomScaleSheetLayoutView="9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6" sqref="B6:T6"/>
    </sheetView>
  </sheetViews>
  <sheetFormatPr defaultRowHeight="13.5"/>
  <cols>
    <col min="1" max="1" width="1.6640625" style="3" customWidth="1"/>
    <col min="2" max="2" width="5" style="3" customWidth="1"/>
    <col min="3" max="3" width="11.33203125" style="3" customWidth="1"/>
    <col min="4" max="4" width="20.21875" style="69" customWidth="1"/>
    <col min="5" max="5" width="7" style="3" customWidth="1"/>
    <col min="6" max="6" width="7" style="34" customWidth="1"/>
    <col min="7" max="7" width="7.33203125" style="3" customWidth="1"/>
    <col min="8" max="8" width="7.33203125" style="4" customWidth="1"/>
    <col min="9" max="9" width="18" style="40" customWidth="1"/>
    <col min="10" max="17" width="10.77734375" style="40" customWidth="1"/>
    <col min="18" max="20" width="10.77734375" style="5" customWidth="1"/>
    <col min="21" max="21" width="8.33203125" style="3" customWidth="1"/>
    <col min="22" max="16384" width="8.88671875" style="3"/>
  </cols>
  <sheetData>
    <row r="2" spans="2:20" ht="27">
      <c r="B2" s="129" t="s">
        <v>96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26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2:20" ht="30" customHeight="1">
      <c r="B4" s="131" t="s">
        <v>103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2:20" ht="29.25" customHeight="1">
      <c r="B5" s="131" t="s">
        <v>102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9.25" customHeight="1">
      <c r="B6" s="131" t="s">
        <v>101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2:20" ht="29.25" customHeight="1">
      <c r="B7" s="131" t="s">
        <v>100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2:20" ht="19.5" customHeigh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</row>
    <row r="9" spans="2:20" ht="26.25" customHeight="1">
      <c r="B9" s="131" t="s">
        <v>97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</row>
    <row r="10" spans="2:20" s="6" customFormat="1" ht="17.25" customHeight="1">
      <c r="D10" s="65"/>
      <c r="E10" s="9"/>
      <c r="F10" s="31"/>
      <c r="G10" s="9"/>
      <c r="H10" s="30"/>
      <c r="I10" s="35"/>
      <c r="J10" s="35"/>
      <c r="K10" s="35"/>
      <c r="L10" s="35"/>
      <c r="M10" s="35"/>
      <c r="N10" s="35"/>
      <c r="O10" s="35"/>
      <c r="P10" s="35"/>
      <c r="Q10" s="35"/>
      <c r="R10" s="7"/>
      <c r="S10" s="7"/>
      <c r="T10" s="8" t="s">
        <v>93</v>
      </c>
    </row>
    <row r="11" spans="2:20" s="9" customFormat="1" ht="32.25" customHeight="1">
      <c r="B11" s="132" t="s">
        <v>25</v>
      </c>
      <c r="C11" s="135" t="s">
        <v>26</v>
      </c>
      <c r="D11" s="135" t="s">
        <v>27</v>
      </c>
      <c r="E11" s="135" t="s">
        <v>28</v>
      </c>
      <c r="F11" s="135" t="s">
        <v>29</v>
      </c>
      <c r="G11" s="138" t="s">
        <v>30</v>
      </c>
      <c r="H11" s="141" t="s">
        <v>31</v>
      </c>
      <c r="I11" s="144" t="s">
        <v>56</v>
      </c>
      <c r="J11" s="147" t="s">
        <v>98</v>
      </c>
      <c r="K11" s="147"/>
      <c r="L11" s="147"/>
      <c r="M11" s="148"/>
      <c r="N11" s="148"/>
      <c r="O11" s="148"/>
      <c r="P11" s="148"/>
      <c r="Q11" s="148"/>
      <c r="R11" s="148"/>
      <c r="S11" s="149"/>
      <c r="T11" s="150" t="s">
        <v>99</v>
      </c>
    </row>
    <row r="12" spans="2:20" s="9" customFormat="1" ht="32.25" customHeight="1">
      <c r="B12" s="133"/>
      <c r="C12" s="136"/>
      <c r="D12" s="136"/>
      <c r="E12" s="136"/>
      <c r="F12" s="136"/>
      <c r="G12" s="139"/>
      <c r="H12" s="142"/>
      <c r="I12" s="145"/>
      <c r="J12" s="153" t="s">
        <v>32</v>
      </c>
      <c r="K12" s="153"/>
      <c r="L12" s="153"/>
      <c r="M12" s="154"/>
      <c r="N12" s="154"/>
      <c r="O12" s="154" t="s">
        <v>33</v>
      </c>
      <c r="P12" s="154"/>
      <c r="Q12" s="154"/>
      <c r="R12" s="154"/>
      <c r="S12" s="155"/>
      <c r="T12" s="151"/>
    </row>
    <row r="13" spans="2:20" s="9" customFormat="1" ht="34.5" customHeight="1">
      <c r="B13" s="134"/>
      <c r="C13" s="137"/>
      <c r="D13" s="137"/>
      <c r="E13" s="137"/>
      <c r="F13" s="137"/>
      <c r="G13" s="140"/>
      <c r="H13" s="143"/>
      <c r="I13" s="146"/>
      <c r="J13" s="102" t="s">
        <v>3</v>
      </c>
      <c r="K13" s="102" t="s">
        <v>57</v>
      </c>
      <c r="L13" s="102" t="s">
        <v>58</v>
      </c>
      <c r="M13" s="103" t="s">
        <v>59</v>
      </c>
      <c r="N13" s="104" t="s">
        <v>4</v>
      </c>
      <c r="O13" s="103" t="s">
        <v>5</v>
      </c>
      <c r="P13" s="103" t="s">
        <v>57</v>
      </c>
      <c r="Q13" s="103" t="s">
        <v>58</v>
      </c>
      <c r="R13" s="103" t="s">
        <v>59</v>
      </c>
      <c r="S13" s="105" t="s">
        <v>4</v>
      </c>
      <c r="T13" s="152"/>
    </row>
    <row r="14" spans="2:20" s="60" customFormat="1" ht="30.75" customHeight="1">
      <c r="B14" s="121" t="s">
        <v>6</v>
      </c>
      <c r="C14" s="122"/>
      <c r="D14" s="123"/>
      <c r="E14" s="127"/>
      <c r="F14" s="127"/>
      <c r="G14" s="127"/>
      <c r="H14" s="59" t="s">
        <v>7</v>
      </c>
      <c r="I14" s="36">
        <v>869</v>
      </c>
      <c r="J14" s="36">
        <f t="shared" ref="J14:T14" si="0">J16+J18+J20+J22+J24+J26+J28+J30+J32+J34+J36+J38+J40+J42+J44+J46+J48+J50+J52+J54+J56+J58+J60+J62+J64+J66+J68+J70+J72+J74+J76+J78+J80+J82+J84+J86+J88+J90+J92+J94+J96+J98+J100+J102+J104+J106+J108+J110+J112+J114+J116+J118+J120+J122+J124+J126+J128</f>
        <v>115</v>
      </c>
      <c r="K14" s="36"/>
      <c r="L14" s="36"/>
      <c r="M14" s="36">
        <f t="shared" si="0"/>
        <v>2</v>
      </c>
      <c r="N14" s="36">
        <f t="shared" si="0"/>
        <v>117</v>
      </c>
      <c r="O14" s="36">
        <f t="shared" si="0"/>
        <v>80</v>
      </c>
      <c r="P14" s="36">
        <f t="shared" si="0"/>
        <v>0</v>
      </c>
      <c r="Q14" s="36">
        <f t="shared" si="0"/>
        <v>0</v>
      </c>
      <c r="R14" s="36">
        <f t="shared" si="0"/>
        <v>14</v>
      </c>
      <c r="S14" s="36">
        <f>S16+S18+S20+S22+S24+S26+S28+S30+S32+S34+S36+S38+S40+S42+S44+S46+S48+S50+S52+S54+S56+S58+S60+S62+S64+S66+S68+S70+S72+S74+S76+S78+S80+S82+S84+S86+S88+S90+S92+S94+S96+S98+S100+S102+S104+S106+S108+S110+S112+S114+S116+S118+S120+S122+S124+S126+S128</f>
        <v>94</v>
      </c>
      <c r="T14" s="36">
        <f t="shared" si="0"/>
        <v>892</v>
      </c>
    </row>
    <row r="15" spans="2:20" s="86" customFormat="1" ht="30.75" customHeight="1">
      <c r="B15" s="124"/>
      <c r="C15" s="125"/>
      <c r="D15" s="126"/>
      <c r="E15" s="128"/>
      <c r="F15" s="128"/>
      <c r="G15" s="128"/>
      <c r="H15" s="84" t="s">
        <v>60</v>
      </c>
      <c r="I15" s="85">
        <v>6758381420</v>
      </c>
      <c r="J15" s="85">
        <f>J17+J19+J21+J23+J25+J27+J29+J31+J33+J35+J37+J39+J41+J43+J45+J47+J49+J51+J53+J55+J57+J59+J61+J63+J65+J67+J69+J71+J73+J75+J77+J79+J81+J83+J85+J87+J89+J91+J93+J95+J97+J99+J101+J103+J105+J107+J109+J111+J113+J115+J117+J119+J121+J123+J125+J127+J129</f>
        <v>1414212850</v>
      </c>
      <c r="K15" s="85"/>
      <c r="L15" s="85"/>
      <c r="M15" s="85">
        <f t="shared" ref="M15:R15" si="1">M17+M19+M21+M23+M25+M27+M29+M31+M33+M35+M37+M39+M41+M43+M45+M47+M49+M51+M53+M55+M57+M59+M61+M63+M65+M67+M69+M71+M73+M75+M77+M79+M81+M83+M85+M87+M89+M91+M93+M95+M97+M99+M101+M103+M105+M107+M109+M111+M113+M115+M117+M119+M121+M123+M125+M127+M129</f>
        <v>41688240</v>
      </c>
      <c r="N15" s="85">
        <f>N17+N19+N21+N23+N25+N27+N29+N31+N33+N35+N37+N39+N41+N43+N45+N47+N49+N51+N53+N55+N57+N59+N61+N63+N65+N67+N69+N71+N73+N75+N77+N79+N81+N83+N85+N87+N89+N91+N93+N95+N97+N99+N101+N103+N105+N107+N109+N111+N113+N115+N117+N119+N121+N123+N125+N127+N129</f>
        <v>1455901090</v>
      </c>
      <c r="O15" s="85">
        <f t="shared" si="1"/>
        <v>539638790</v>
      </c>
      <c r="P15" s="85">
        <f t="shared" si="1"/>
        <v>0</v>
      </c>
      <c r="Q15" s="85">
        <f t="shared" si="1"/>
        <v>0</v>
      </c>
      <c r="R15" s="85">
        <f t="shared" si="1"/>
        <v>32357000</v>
      </c>
      <c r="S15" s="85">
        <f>S17+S19+S21+S23+S25+S27+S29+S31+S33+S35+S37+S39+S41+S43+S45+S47+S49+S51+S53+S55+S57+S59+S61+S63+S65+S67+S69+S71+S73+S75+S77+S79+S81+S83+S85+S87+S89+S91+S93+S95+S97+S99+S101+S103+S105+S107+S109+S111+S113+S115+S117+S119+S121+S123+S125+S127+S129</f>
        <v>571995790</v>
      </c>
      <c r="T15" s="85">
        <f>T17+T19+T21+T23+T25+T27+T29+T31+T33+T35+T37+T39+T41+T43+T45+T47+T49+T51+T53+T55+T57+T59+T61+T63+T65+T67+T69+T71+T73+T75+T77+T79+T81+T83+T85+T87+T89+T91+T93+T95+T97+T99+T101+T103+T105+T107+T109+T111+T113+T115+T117+T119+T121+T123+T125+T127+T129</f>
        <v>7642286720</v>
      </c>
    </row>
    <row r="16" spans="2:20" s="66" customFormat="1" ht="19.5" customHeight="1">
      <c r="B16" s="106">
        <v>1</v>
      </c>
      <c r="C16" s="108">
        <v>25101501</v>
      </c>
      <c r="D16" s="108" t="s">
        <v>94</v>
      </c>
      <c r="E16" s="108" t="s">
        <v>61</v>
      </c>
      <c r="F16" s="108">
        <v>18</v>
      </c>
      <c r="G16" s="108">
        <v>8</v>
      </c>
      <c r="H16" s="70" t="s">
        <v>7</v>
      </c>
      <c r="I16" s="71">
        <v>17</v>
      </c>
      <c r="J16" s="72">
        <v>1</v>
      </c>
      <c r="K16" s="72"/>
      <c r="L16" s="72"/>
      <c r="M16" s="73"/>
      <c r="N16" s="73">
        <f>J16+K16+L16+M16</f>
        <v>1</v>
      </c>
      <c r="O16" s="73">
        <v>1</v>
      </c>
      <c r="P16" s="73"/>
      <c r="Q16" s="73"/>
      <c r="R16" s="73"/>
      <c r="S16" s="73">
        <f>O16+P16+Q16+R16</f>
        <v>1</v>
      </c>
      <c r="T16" s="100">
        <f>I16+N16-S16</f>
        <v>17</v>
      </c>
    </row>
    <row r="17" spans="2:20" s="66" customFormat="1" ht="18" customHeight="1">
      <c r="B17" s="107"/>
      <c r="C17" s="109"/>
      <c r="D17" s="109"/>
      <c r="E17" s="109"/>
      <c r="F17" s="109"/>
      <c r="G17" s="109"/>
      <c r="H17" s="76" t="s">
        <v>60</v>
      </c>
      <c r="I17" s="77">
        <v>494406820</v>
      </c>
      <c r="J17" s="78">
        <v>26673290</v>
      </c>
      <c r="K17" s="78"/>
      <c r="L17" s="78"/>
      <c r="M17" s="79"/>
      <c r="N17" s="98">
        <f>J17+K17+L17+M17</f>
        <v>26673290</v>
      </c>
      <c r="O17" s="98">
        <v>17294000</v>
      </c>
      <c r="P17" s="98"/>
      <c r="Q17" s="98"/>
      <c r="R17" s="98"/>
      <c r="S17" s="98">
        <f>O17+P17+Q17+R17</f>
        <v>17294000</v>
      </c>
      <c r="T17" s="99">
        <f>I17+N17-S17</f>
        <v>503786110</v>
      </c>
    </row>
    <row r="18" spans="2:20" s="66" customFormat="1" ht="19.5" customHeight="1">
      <c r="B18" s="106">
        <v>2</v>
      </c>
      <c r="C18" s="108">
        <v>25101502</v>
      </c>
      <c r="D18" s="108" t="s">
        <v>62</v>
      </c>
      <c r="E18" s="108" t="s">
        <v>61</v>
      </c>
      <c r="F18" s="108">
        <v>1</v>
      </c>
      <c r="G18" s="108">
        <v>8</v>
      </c>
      <c r="H18" s="70" t="s">
        <v>7</v>
      </c>
      <c r="I18" s="71">
        <v>1</v>
      </c>
      <c r="J18" s="72"/>
      <c r="K18" s="72"/>
      <c r="L18" s="72"/>
      <c r="M18" s="73"/>
      <c r="N18" s="73"/>
      <c r="O18" s="73"/>
      <c r="P18" s="73"/>
      <c r="Q18" s="73"/>
      <c r="R18" s="73"/>
      <c r="S18" s="73"/>
      <c r="T18" s="75">
        <f>I18+N18-S18</f>
        <v>1</v>
      </c>
    </row>
    <row r="19" spans="2:20" s="66" customFormat="1" ht="18" customHeight="1">
      <c r="B19" s="107"/>
      <c r="C19" s="109"/>
      <c r="D19" s="109"/>
      <c r="E19" s="109"/>
      <c r="F19" s="109"/>
      <c r="G19" s="109"/>
      <c r="H19" s="76" t="s">
        <v>60</v>
      </c>
      <c r="I19" s="77">
        <v>125677380</v>
      </c>
      <c r="J19" s="78"/>
      <c r="K19" s="78"/>
      <c r="L19" s="78"/>
      <c r="M19" s="79"/>
      <c r="N19" s="79"/>
      <c r="O19" s="79"/>
      <c r="P19" s="79"/>
      <c r="Q19" s="79"/>
      <c r="R19" s="79"/>
      <c r="S19" s="79"/>
      <c r="T19" s="75">
        <f>I19+N19-S19</f>
        <v>125677380</v>
      </c>
    </row>
    <row r="20" spans="2:20" s="66" customFormat="1" ht="18" customHeight="1">
      <c r="B20" s="106">
        <v>3</v>
      </c>
      <c r="C20" s="108">
        <v>25101503</v>
      </c>
      <c r="D20" s="108" t="s">
        <v>63</v>
      </c>
      <c r="E20" s="108" t="s">
        <v>61</v>
      </c>
      <c r="F20" s="108">
        <v>12</v>
      </c>
      <c r="G20" s="108">
        <v>8</v>
      </c>
      <c r="H20" s="70" t="s">
        <v>7</v>
      </c>
      <c r="I20" s="71">
        <v>11</v>
      </c>
      <c r="J20" s="72">
        <v>1</v>
      </c>
      <c r="K20" s="72"/>
      <c r="L20" s="72"/>
      <c r="M20" s="73"/>
      <c r="N20" s="73">
        <f>J20+K20+L20+M20</f>
        <v>1</v>
      </c>
      <c r="O20" s="73"/>
      <c r="P20" s="73"/>
      <c r="Q20" s="73"/>
      <c r="R20" s="73"/>
      <c r="S20" s="73"/>
      <c r="T20" s="75">
        <f>I20+N20-S20</f>
        <v>12</v>
      </c>
    </row>
    <row r="21" spans="2:20" s="66" customFormat="1" ht="18" customHeight="1">
      <c r="B21" s="107"/>
      <c r="C21" s="109"/>
      <c r="D21" s="109"/>
      <c r="E21" s="109"/>
      <c r="F21" s="109"/>
      <c r="G21" s="109"/>
      <c r="H21" s="76" t="s">
        <v>60</v>
      </c>
      <c r="I21" s="77">
        <v>215620070</v>
      </c>
      <c r="J21" s="78">
        <v>30704910</v>
      </c>
      <c r="K21" s="78"/>
      <c r="L21" s="78"/>
      <c r="M21" s="79"/>
      <c r="N21" s="79">
        <f>J21+K21+L21+M21</f>
        <v>30704910</v>
      </c>
      <c r="O21" s="79"/>
      <c r="P21" s="79"/>
      <c r="Q21" s="79"/>
      <c r="R21" s="79"/>
      <c r="S21" s="79"/>
      <c r="T21" s="81">
        <f t="shared" ref="T21:T84" si="2">I21+N21-S21</f>
        <v>246324980</v>
      </c>
    </row>
    <row r="22" spans="2:20" s="66" customFormat="1" ht="18" customHeight="1">
      <c r="B22" s="113">
        <v>4</v>
      </c>
      <c r="C22" s="114">
        <v>25101505</v>
      </c>
      <c r="D22" s="114" t="s">
        <v>37</v>
      </c>
      <c r="E22" s="114" t="s">
        <v>61</v>
      </c>
      <c r="F22" s="114">
        <v>5</v>
      </c>
      <c r="G22" s="114">
        <v>7</v>
      </c>
      <c r="H22" s="87" t="s">
        <v>7</v>
      </c>
      <c r="I22" s="88">
        <v>6</v>
      </c>
      <c r="J22" s="89"/>
      <c r="K22" s="89"/>
      <c r="L22" s="89"/>
      <c r="M22" s="90"/>
      <c r="N22" s="73"/>
      <c r="O22" s="73">
        <v>1</v>
      </c>
      <c r="P22" s="73"/>
      <c r="Q22" s="73"/>
      <c r="R22" s="73"/>
      <c r="S22" s="73">
        <f>O22+P22+Q22+R22</f>
        <v>1</v>
      </c>
      <c r="T22" s="75">
        <f t="shared" si="2"/>
        <v>5</v>
      </c>
    </row>
    <row r="23" spans="2:20" s="66" customFormat="1" ht="18" customHeight="1">
      <c r="B23" s="118"/>
      <c r="C23" s="115"/>
      <c r="D23" s="115"/>
      <c r="E23" s="115"/>
      <c r="F23" s="115"/>
      <c r="G23" s="115"/>
      <c r="H23" s="91" t="s">
        <v>60</v>
      </c>
      <c r="I23" s="92">
        <v>105373040</v>
      </c>
      <c r="J23" s="93"/>
      <c r="K23" s="93"/>
      <c r="L23" s="93"/>
      <c r="M23" s="94"/>
      <c r="N23" s="79"/>
      <c r="O23" s="79">
        <v>13334000</v>
      </c>
      <c r="P23" s="79"/>
      <c r="Q23" s="79"/>
      <c r="R23" s="79"/>
      <c r="S23" s="79">
        <f>O23+P23+Q23+R23</f>
        <v>13334000</v>
      </c>
      <c r="T23" s="81">
        <f>I23+N23-S23</f>
        <v>92039040</v>
      </c>
    </row>
    <row r="24" spans="2:20" s="66" customFormat="1" ht="18" customHeight="1">
      <c r="B24" s="106">
        <v>5</v>
      </c>
      <c r="C24" s="108">
        <v>25101507</v>
      </c>
      <c r="D24" s="117" t="s">
        <v>64</v>
      </c>
      <c r="E24" s="108" t="s">
        <v>61</v>
      </c>
      <c r="F24" s="108">
        <v>3</v>
      </c>
      <c r="G24" s="108">
        <v>7</v>
      </c>
      <c r="H24" s="70" t="s">
        <v>7</v>
      </c>
      <c r="I24" s="71">
        <v>3</v>
      </c>
      <c r="J24" s="72"/>
      <c r="K24" s="72"/>
      <c r="L24" s="72"/>
      <c r="M24" s="73"/>
      <c r="N24" s="73"/>
      <c r="O24" s="73"/>
      <c r="P24" s="73"/>
      <c r="Q24" s="73"/>
      <c r="R24" s="73"/>
      <c r="S24" s="73"/>
      <c r="T24" s="75">
        <f t="shared" si="2"/>
        <v>3</v>
      </c>
    </row>
    <row r="25" spans="2:20" s="66" customFormat="1" ht="18" customHeight="1">
      <c r="B25" s="107"/>
      <c r="C25" s="109"/>
      <c r="D25" s="109"/>
      <c r="E25" s="109"/>
      <c r="F25" s="109"/>
      <c r="G25" s="109"/>
      <c r="H25" s="76" t="s">
        <v>60</v>
      </c>
      <c r="I25" s="77">
        <v>67190340</v>
      </c>
      <c r="J25" s="78"/>
      <c r="K25" s="78"/>
      <c r="L25" s="78"/>
      <c r="M25" s="79"/>
      <c r="N25" s="79"/>
      <c r="O25" s="79"/>
      <c r="P25" s="79"/>
      <c r="Q25" s="79"/>
      <c r="R25" s="79"/>
      <c r="S25" s="79"/>
      <c r="T25" s="81">
        <f t="shared" si="2"/>
        <v>67190340</v>
      </c>
    </row>
    <row r="26" spans="2:20" s="66" customFormat="1" ht="18" customHeight="1">
      <c r="B26" s="106">
        <v>6</v>
      </c>
      <c r="C26" s="108">
        <v>25101601</v>
      </c>
      <c r="D26" s="117" t="s">
        <v>38</v>
      </c>
      <c r="E26" s="108" t="s">
        <v>61</v>
      </c>
      <c r="F26" s="108">
        <v>1</v>
      </c>
      <c r="G26" s="108">
        <v>7</v>
      </c>
      <c r="H26" s="70" t="s">
        <v>7</v>
      </c>
      <c r="I26" s="71">
        <v>1</v>
      </c>
      <c r="J26" s="72"/>
      <c r="K26" s="72"/>
      <c r="L26" s="72"/>
      <c r="M26" s="73"/>
      <c r="N26" s="73"/>
      <c r="O26" s="73"/>
      <c r="P26" s="73"/>
      <c r="Q26" s="73"/>
      <c r="R26" s="73"/>
      <c r="S26" s="73"/>
      <c r="T26" s="75">
        <f t="shared" si="2"/>
        <v>1</v>
      </c>
    </row>
    <row r="27" spans="2:20" s="66" customFormat="1" ht="18" customHeight="1">
      <c r="B27" s="107"/>
      <c r="C27" s="109"/>
      <c r="D27" s="109"/>
      <c r="E27" s="109"/>
      <c r="F27" s="109"/>
      <c r="G27" s="109"/>
      <c r="H27" s="76" t="s">
        <v>60</v>
      </c>
      <c r="I27" s="77">
        <v>25643000</v>
      </c>
      <c r="J27" s="78"/>
      <c r="K27" s="78"/>
      <c r="L27" s="78"/>
      <c r="M27" s="79"/>
      <c r="N27" s="79"/>
      <c r="O27" s="79"/>
      <c r="P27" s="79"/>
      <c r="Q27" s="79"/>
      <c r="R27" s="79"/>
      <c r="S27" s="79"/>
      <c r="T27" s="81">
        <f t="shared" si="2"/>
        <v>25643000</v>
      </c>
    </row>
    <row r="28" spans="2:20" s="66" customFormat="1" ht="18" customHeight="1">
      <c r="B28" s="106">
        <v>7</v>
      </c>
      <c r="C28" s="108">
        <v>25101611</v>
      </c>
      <c r="D28" s="108" t="s">
        <v>65</v>
      </c>
      <c r="E28" s="108" t="s">
        <v>61</v>
      </c>
      <c r="F28" s="108">
        <v>53</v>
      </c>
      <c r="G28" s="108">
        <v>7</v>
      </c>
      <c r="H28" s="70" t="s">
        <v>7</v>
      </c>
      <c r="I28" s="71">
        <v>47</v>
      </c>
      <c r="J28" s="72">
        <v>15</v>
      </c>
      <c r="K28" s="72"/>
      <c r="L28" s="72"/>
      <c r="M28" s="73"/>
      <c r="N28" s="73">
        <f>J28+K28+L28+M28</f>
        <v>15</v>
      </c>
      <c r="O28" s="73">
        <v>9</v>
      </c>
      <c r="P28" s="73"/>
      <c r="Q28" s="73"/>
      <c r="R28" s="73"/>
      <c r="S28" s="73">
        <f>O28+P28+Q28+R28</f>
        <v>9</v>
      </c>
      <c r="T28" s="75">
        <f t="shared" si="2"/>
        <v>53</v>
      </c>
    </row>
    <row r="29" spans="2:20" s="66" customFormat="1" ht="18" customHeight="1">
      <c r="B29" s="107"/>
      <c r="C29" s="109"/>
      <c r="D29" s="109"/>
      <c r="E29" s="109"/>
      <c r="F29" s="109"/>
      <c r="G29" s="109"/>
      <c r="H29" s="76" t="s">
        <v>60</v>
      </c>
      <c r="I29" s="77">
        <v>850085040</v>
      </c>
      <c r="J29" s="78">
        <v>299364470</v>
      </c>
      <c r="K29" s="78"/>
      <c r="L29" s="78"/>
      <c r="M29" s="79"/>
      <c r="N29" s="79">
        <f>J29+K29+L29+M29</f>
        <v>299364470</v>
      </c>
      <c r="O29" s="79">
        <v>98169000</v>
      </c>
      <c r="P29" s="79"/>
      <c r="Q29" s="79"/>
      <c r="R29" s="79"/>
      <c r="S29" s="79">
        <f>O29+P29+Q29+R29</f>
        <v>98169000</v>
      </c>
      <c r="T29" s="81">
        <f t="shared" si="2"/>
        <v>1051280510</v>
      </c>
    </row>
    <row r="30" spans="2:20" s="66" customFormat="1" ht="18" customHeight="1">
      <c r="B30" s="113">
        <v>8</v>
      </c>
      <c r="C30" s="114">
        <v>25101703</v>
      </c>
      <c r="D30" s="114" t="s">
        <v>66</v>
      </c>
      <c r="E30" s="114" t="s">
        <v>61</v>
      </c>
      <c r="F30" s="114">
        <v>2</v>
      </c>
      <c r="G30" s="114">
        <v>5</v>
      </c>
      <c r="H30" s="87" t="s">
        <v>7</v>
      </c>
      <c r="I30" s="88">
        <v>2</v>
      </c>
      <c r="J30" s="89"/>
      <c r="K30" s="89"/>
      <c r="L30" s="89"/>
      <c r="M30" s="90"/>
      <c r="N30" s="73"/>
      <c r="O30" s="73"/>
      <c r="P30" s="73"/>
      <c r="Q30" s="73"/>
      <c r="R30" s="73"/>
      <c r="S30" s="73"/>
      <c r="T30" s="75">
        <f t="shared" si="2"/>
        <v>2</v>
      </c>
    </row>
    <row r="31" spans="2:20" s="66" customFormat="1" ht="18" customHeight="1">
      <c r="B31" s="118"/>
      <c r="C31" s="115"/>
      <c r="D31" s="115"/>
      <c r="E31" s="115"/>
      <c r="F31" s="115"/>
      <c r="G31" s="115"/>
      <c r="H31" s="91" t="s">
        <v>60</v>
      </c>
      <c r="I31" s="92">
        <v>85661650</v>
      </c>
      <c r="J31" s="93"/>
      <c r="K31" s="93"/>
      <c r="L31" s="93"/>
      <c r="M31" s="94"/>
      <c r="N31" s="79"/>
      <c r="O31" s="79"/>
      <c r="P31" s="79"/>
      <c r="Q31" s="79"/>
      <c r="R31" s="79"/>
      <c r="S31" s="79"/>
      <c r="T31" s="81">
        <f t="shared" si="2"/>
        <v>85661650</v>
      </c>
    </row>
    <row r="32" spans="2:20" s="66" customFormat="1" ht="18" customHeight="1">
      <c r="B32" s="106">
        <v>9</v>
      </c>
      <c r="C32" s="108">
        <v>25101789</v>
      </c>
      <c r="D32" s="117" t="s">
        <v>67</v>
      </c>
      <c r="E32" s="108" t="s">
        <v>61</v>
      </c>
      <c r="F32" s="108">
        <v>0</v>
      </c>
      <c r="G32" s="108">
        <v>7</v>
      </c>
      <c r="H32" s="70" t="s">
        <v>7</v>
      </c>
      <c r="I32" s="71">
        <v>0</v>
      </c>
      <c r="J32" s="72"/>
      <c r="K32" s="72"/>
      <c r="L32" s="72"/>
      <c r="M32" s="73"/>
      <c r="N32" s="73"/>
      <c r="O32" s="73"/>
      <c r="P32" s="73"/>
      <c r="Q32" s="73"/>
      <c r="R32" s="73"/>
      <c r="S32" s="73"/>
      <c r="T32" s="75">
        <f t="shared" si="2"/>
        <v>0</v>
      </c>
    </row>
    <row r="33" spans="2:20" s="66" customFormat="1" ht="18" customHeight="1">
      <c r="B33" s="107"/>
      <c r="C33" s="109"/>
      <c r="D33" s="109"/>
      <c r="E33" s="109"/>
      <c r="F33" s="109"/>
      <c r="G33" s="109"/>
      <c r="H33" s="76" t="s">
        <v>60</v>
      </c>
      <c r="I33" s="77">
        <v>0</v>
      </c>
      <c r="J33" s="78"/>
      <c r="K33" s="78"/>
      <c r="L33" s="78"/>
      <c r="M33" s="79"/>
      <c r="N33" s="79"/>
      <c r="O33" s="79"/>
      <c r="P33" s="79"/>
      <c r="Q33" s="79"/>
      <c r="R33" s="79"/>
      <c r="S33" s="79"/>
      <c r="T33" s="81">
        <f t="shared" si="2"/>
        <v>0</v>
      </c>
    </row>
    <row r="34" spans="2:20" s="66" customFormat="1" ht="18" customHeight="1">
      <c r="B34" s="106">
        <v>10</v>
      </c>
      <c r="C34" s="108">
        <v>25101790</v>
      </c>
      <c r="D34" s="117" t="s">
        <v>68</v>
      </c>
      <c r="E34" s="108" t="s">
        <v>61</v>
      </c>
      <c r="F34" s="108">
        <v>0</v>
      </c>
      <c r="G34" s="108">
        <v>7</v>
      </c>
      <c r="H34" s="70" t="s">
        <v>7</v>
      </c>
      <c r="I34" s="71">
        <v>0</v>
      </c>
      <c r="J34" s="72"/>
      <c r="K34" s="72"/>
      <c r="L34" s="72"/>
      <c r="M34" s="73"/>
      <c r="N34" s="73"/>
      <c r="O34" s="73"/>
      <c r="P34" s="73"/>
      <c r="Q34" s="73"/>
      <c r="R34" s="73"/>
      <c r="S34" s="73"/>
      <c r="T34" s="75">
        <f t="shared" si="2"/>
        <v>0</v>
      </c>
    </row>
    <row r="35" spans="2:20" s="66" customFormat="1" ht="18" customHeight="1">
      <c r="B35" s="107"/>
      <c r="C35" s="109"/>
      <c r="D35" s="109"/>
      <c r="E35" s="109"/>
      <c r="F35" s="109"/>
      <c r="G35" s="109"/>
      <c r="H35" s="76" t="s">
        <v>60</v>
      </c>
      <c r="I35" s="77">
        <v>0</v>
      </c>
      <c r="J35" s="78"/>
      <c r="K35" s="78"/>
      <c r="L35" s="78"/>
      <c r="M35" s="79"/>
      <c r="N35" s="79"/>
      <c r="O35" s="79"/>
      <c r="P35" s="79"/>
      <c r="Q35" s="79"/>
      <c r="R35" s="79"/>
      <c r="S35" s="79"/>
      <c r="T35" s="81">
        <f t="shared" si="2"/>
        <v>0</v>
      </c>
    </row>
    <row r="36" spans="2:20" s="66" customFormat="1" ht="18" customHeight="1">
      <c r="B36" s="106">
        <v>11</v>
      </c>
      <c r="C36" s="108">
        <v>25101791</v>
      </c>
      <c r="D36" s="117" t="s">
        <v>39</v>
      </c>
      <c r="E36" s="108" t="s">
        <v>61</v>
      </c>
      <c r="F36" s="108">
        <v>0</v>
      </c>
      <c r="G36" s="108">
        <v>7</v>
      </c>
      <c r="H36" s="70" t="s">
        <v>7</v>
      </c>
      <c r="I36" s="71">
        <v>0</v>
      </c>
      <c r="J36" s="72"/>
      <c r="K36" s="72"/>
      <c r="L36" s="72"/>
      <c r="M36" s="73"/>
      <c r="N36" s="73"/>
      <c r="O36" s="73"/>
      <c r="P36" s="73"/>
      <c r="Q36" s="73"/>
      <c r="R36" s="73"/>
      <c r="S36" s="73"/>
      <c r="T36" s="75">
        <f t="shared" si="2"/>
        <v>0</v>
      </c>
    </row>
    <row r="37" spans="2:20" s="66" customFormat="1" ht="18" customHeight="1">
      <c r="B37" s="107"/>
      <c r="C37" s="109"/>
      <c r="D37" s="109"/>
      <c r="E37" s="109"/>
      <c r="F37" s="109"/>
      <c r="G37" s="109"/>
      <c r="H37" s="76" t="s">
        <v>60</v>
      </c>
      <c r="I37" s="77">
        <v>0</v>
      </c>
      <c r="J37" s="78"/>
      <c r="K37" s="78"/>
      <c r="L37" s="78"/>
      <c r="M37" s="79"/>
      <c r="N37" s="79"/>
      <c r="O37" s="79"/>
      <c r="P37" s="79"/>
      <c r="Q37" s="79"/>
      <c r="R37" s="79"/>
      <c r="S37" s="79"/>
      <c r="T37" s="81">
        <f t="shared" si="2"/>
        <v>0</v>
      </c>
    </row>
    <row r="38" spans="2:20" s="66" customFormat="1" ht="18" customHeight="1">
      <c r="B38" s="106">
        <v>12</v>
      </c>
      <c r="C38" s="108">
        <v>25101792</v>
      </c>
      <c r="D38" s="117" t="s">
        <v>69</v>
      </c>
      <c r="E38" s="108" t="s">
        <v>61</v>
      </c>
      <c r="F38" s="108">
        <v>0</v>
      </c>
      <c r="G38" s="108">
        <v>7</v>
      </c>
      <c r="H38" s="70" t="s">
        <v>7</v>
      </c>
      <c r="I38" s="71">
        <v>0</v>
      </c>
      <c r="J38" s="72"/>
      <c r="K38" s="72"/>
      <c r="L38" s="72"/>
      <c r="M38" s="73"/>
      <c r="N38" s="73"/>
      <c r="O38" s="73"/>
      <c r="P38" s="73"/>
      <c r="Q38" s="73"/>
      <c r="R38" s="73"/>
      <c r="S38" s="73"/>
      <c r="T38" s="75">
        <f t="shared" si="2"/>
        <v>0</v>
      </c>
    </row>
    <row r="39" spans="2:20" s="66" customFormat="1" ht="18" customHeight="1">
      <c r="B39" s="107"/>
      <c r="C39" s="109"/>
      <c r="D39" s="109"/>
      <c r="E39" s="109"/>
      <c r="F39" s="109"/>
      <c r="G39" s="109"/>
      <c r="H39" s="76" t="s">
        <v>60</v>
      </c>
      <c r="I39" s="77">
        <v>0</v>
      </c>
      <c r="J39" s="78"/>
      <c r="K39" s="78"/>
      <c r="L39" s="78"/>
      <c r="M39" s="79"/>
      <c r="N39" s="79"/>
      <c r="O39" s="79"/>
      <c r="P39" s="79"/>
      <c r="Q39" s="79"/>
      <c r="R39" s="79"/>
      <c r="S39" s="79"/>
      <c r="T39" s="97">
        <f t="shared" si="2"/>
        <v>0</v>
      </c>
    </row>
    <row r="40" spans="2:20" s="66" customFormat="1" ht="18" customHeight="1">
      <c r="B40" s="106">
        <v>13</v>
      </c>
      <c r="C40" s="108">
        <v>25101793</v>
      </c>
      <c r="D40" s="117" t="s">
        <v>40</v>
      </c>
      <c r="E40" s="108" t="s">
        <v>61</v>
      </c>
      <c r="F40" s="108">
        <v>0</v>
      </c>
      <c r="G40" s="108">
        <v>7</v>
      </c>
      <c r="H40" s="70" t="s">
        <v>7</v>
      </c>
      <c r="I40" s="71">
        <v>0</v>
      </c>
      <c r="J40" s="72"/>
      <c r="K40" s="72"/>
      <c r="L40" s="72"/>
      <c r="M40" s="73"/>
      <c r="N40" s="73"/>
      <c r="O40" s="73"/>
      <c r="P40" s="73"/>
      <c r="Q40" s="73"/>
      <c r="R40" s="73"/>
      <c r="S40" s="73"/>
      <c r="T40" s="75">
        <f t="shared" si="2"/>
        <v>0</v>
      </c>
    </row>
    <row r="41" spans="2:20" s="66" customFormat="1" ht="18" customHeight="1">
      <c r="B41" s="107"/>
      <c r="C41" s="109"/>
      <c r="D41" s="109"/>
      <c r="E41" s="109"/>
      <c r="F41" s="109"/>
      <c r="G41" s="109"/>
      <c r="H41" s="76" t="s">
        <v>60</v>
      </c>
      <c r="I41" s="77">
        <v>0</v>
      </c>
      <c r="J41" s="78"/>
      <c r="K41" s="78"/>
      <c r="L41" s="78"/>
      <c r="M41" s="79"/>
      <c r="N41" s="79"/>
      <c r="O41" s="79"/>
      <c r="P41" s="79"/>
      <c r="Q41" s="79"/>
      <c r="R41" s="79"/>
      <c r="S41" s="79"/>
      <c r="T41" s="81">
        <f t="shared" si="2"/>
        <v>0</v>
      </c>
    </row>
    <row r="42" spans="2:20" s="66" customFormat="1" ht="18" customHeight="1">
      <c r="B42" s="106">
        <v>14</v>
      </c>
      <c r="C42" s="108">
        <v>25101794</v>
      </c>
      <c r="D42" s="117" t="s">
        <v>70</v>
      </c>
      <c r="E42" s="108" t="s">
        <v>61</v>
      </c>
      <c r="F42" s="108">
        <v>0</v>
      </c>
      <c r="G42" s="108">
        <v>7</v>
      </c>
      <c r="H42" s="70" t="s">
        <v>7</v>
      </c>
      <c r="I42" s="71">
        <v>0</v>
      </c>
      <c r="J42" s="72"/>
      <c r="K42" s="72"/>
      <c r="L42" s="72"/>
      <c r="M42" s="73"/>
      <c r="N42" s="73"/>
      <c r="O42" s="73"/>
      <c r="P42" s="73"/>
      <c r="Q42" s="73"/>
      <c r="R42" s="73"/>
      <c r="S42" s="73"/>
      <c r="T42" s="75">
        <f t="shared" si="2"/>
        <v>0</v>
      </c>
    </row>
    <row r="43" spans="2:20" s="66" customFormat="1" ht="18" customHeight="1">
      <c r="B43" s="107"/>
      <c r="C43" s="109"/>
      <c r="D43" s="109"/>
      <c r="E43" s="109"/>
      <c r="F43" s="109"/>
      <c r="G43" s="109"/>
      <c r="H43" s="76" t="s">
        <v>60</v>
      </c>
      <c r="I43" s="77">
        <v>0</v>
      </c>
      <c r="J43" s="78"/>
      <c r="K43" s="78"/>
      <c r="L43" s="78"/>
      <c r="M43" s="79"/>
      <c r="N43" s="79"/>
      <c r="O43" s="79"/>
      <c r="P43" s="79"/>
      <c r="Q43" s="79"/>
      <c r="R43" s="79"/>
      <c r="S43" s="79"/>
      <c r="T43" s="81">
        <f t="shared" si="2"/>
        <v>0</v>
      </c>
    </row>
    <row r="44" spans="2:20" s="66" customFormat="1" ht="18" customHeight="1">
      <c r="B44" s="106">
        <v>15</v>
      </c>
      <c r="C44" s="108">
        <v>25101795</v>
      </c>
      <c r="D44" s="117" t="s">
        <v>41</v>
      </c>
      <c r="E44" s="108" t="s">
        <v>61</v>
      </c>
      <c r="F44" s="108">
        <v>0</v>
      </c>
      <c r="G44" s="108">
        <v>0</v>
      </c>
      <c r="H44" s="70" t="s">
        <v>7</v>
      </c>
      <c r="I44" s="71">
        <v>0</v>
      </c>
      <c r="J44" s="72"/>
      <c r="K44" s="72"/>
      <c r="L44" s="72"/>
      <c r="M44" s="73"/>
      <c r="N44" s="73"/>
      <c r="O44" s="73"/>
      <c r="P44" s="73"/>
      <c r="Q44" s="73"/>
      <c r="R44" s="73"/>
      <c r="S44" s="73"/>
      <c r="T44" s="75">
        <f t="shared" si="2"/>
        <v>0</v>
      </c>
    </row>
    <row r="45" spans="2:20" s="66" customFormat="1" ht="18" customHeight="1">
      <c r="B45" s="107"/>
      <c r="C45" s="109"/>
      <c r="D45" s="109"/>
      <c r="E45" s="109"/>
      <c r="F45" s="109"/>
      <c r="G45" s="109"/>
      <c r="H45" s="76" t="s">
        <v>60</v>
      </c>
      <c r="I45" s="77">
        <v>0</v>
      </c>
      <c r="J45" s="78"/>
      <c r="K45" s="78"/>
      <c r="L45" s="78"/>
      <c r="M45" s="79"/>
      <c r="N45" s="79"/>
      <c r="O45" s="79"/>
      <c r="P45" s="79"/>
      <c r="Q45" s="79"/>
      <c r="R45" s="79"/>
      <c r="S45" s="79"/>
      <c r="T45" s="81">
        <f t="shared" si="2"/>
        <v>0</v>
      </c>
    </row>
    <row r="46" spans="2:20" s="66" customFormat="1" ht="18" customHeight="1">
      <c r="B46" s="106">
        <v>16</v>
      </c>
      <c r="C46" s="108">
        <v>25101796</v>
      </c>
      <c r="D46" s="117" t="s">
        <v>42</v>
      </c>
      <c r="E46" s="108" t="s">
        <v>61</v>
      </c>
      <c r="F46" s="108">
        <v>0</v>
      </c>
      <c r="G46" s="108">
        <v>7</v>
      </c>
      <c r="H46" s="70" t="s">
        <v>7</v>
      </c>
      <c r="I46" s="71">
        <v>0</v>
      </c>
      <c r="J46" s="72"/>
      <c r="K46" s="72"/>
      <c r="L46" s="72"/>
      <c r="M46" s="73"/>
      <c r="N46" s="73"/>
      <c r="O46" s="73"/>
      <c r="P46" s="73"/>
      <c r="Q46" s="73"/>
      <c r="R46" s="73"/>
      <c r="S46" s="73"/>
      <c r="T46" s="75">
        <f t="shared" si="2"/>
        <v>0</v>
      </c>
    </row>
    <row r="47" spans="2:20" s="66" customFormat="1" ht="18" customHeight="1">
      <c r="B47" s="107"/>
      <c r="C47" s="109"/>
      <c r="D47" s="109"/>
      <c r="E47" s="109"/>
      <c r="F47" s="109"/>
      <c r="G47" s="109"/>
      <c r="H47" s="76" t="s">
        <v>60</v>
      </c>
      <c r="I47" s="77">
        <v>0</v>
      </c>
      <c r="J47" s="78"/>
      <c r="K47" s="78"/>
      <c r="L47" s="78"/>
      <c r="M47" s="79"/>
      <c r="N47" s="79"/>
      <c r="O47" s="79"/>
      <c r="P47" s="79"/>
      <c r="Q47" s="79"/>
      <c r="R47" s="79"/>
      <c r="S47" s="79"/>
      <c r="T47" s="81">
        <f t="shared" si="2"/>
        <v>0</v>
      </c>
    </row>
    <row r="48" spans="2:20" s="66" customFormat="1" ht="18" customHeight="1">
      <c r="B48" s="106">
        <v>17</v>
      </c>
      <c r="C48" s="108">
        <v>25101797</v>
      </c>
      <c r="D48" s="117" t="s">
        <v>71</v>
      </c>
      <c r="E48" s="108" t="s">
        <v>61</v>
      </c>
      <c r="F48" s="108">
        <v>0</v>
      </c>
      <c r="G48" s="108">
        <v>0</v>
      </c>
      <c r="H48" s="70" t="s">
        <v>7</v>
      </c>
      <c r="I48" s="71">
        <v>0</v>
      </c>
      <c r="J48" s="72"/>
      <c r="K48" s="72"/>
      <c r="L48" s="72"/>
      <c r="M48" s="73"/>
      <c r="N48" s="73"/>
      <c r="O48" s="73"/>
      <c r="P48" s="73"/>
      <c r="Q48" s="73"/>
      <c r="R48" s="73"/>
      <c r="S48" s="73"/>
      <c r="T48" s="75">
        <f t="shared" si="2"/>
        <v>0</v>
      </c>
    </row>
    <row r="49" spans="2:20" s="66" customFormat="1" ht="18" customHeight="1">
      <c r="B49" s="107"/>
      <c r="C49" s="109"/>
      <c r="D49" s="109"/>
      <c r="E49" s="109"/>
      <c r="F49" s="109"/>
      <c r="G49" s="109"/>
      <c r="H49" s="76" t="s">
        <v>60</v>
      </c>
      <c r="I49" s="77">
        <v>0</v>
      </c>
      <c r="J49" s="78"/>
      <c r="K49" s="78"/>
      <c r="L49" s="78"/>
      <c r="M49" s="79"/>
      <c r="N49" s="79"/>
      <c r="O49" s="79"/>
      <c r="P49" s="79"/>
      <c r="Q49" s="79"/>
      <c r="R49" s="79"/>
      <c r="S49" s="79"/>
      <c r="T49" s="81">
        <f t="shared" si="2"/>
        <v>0</v>
      </c>
    </row>
    <row r="50" spans="2:20" s="66" customFormat="1" ht="18" customHeight="1">
      <c r="B50" s="106">
        <v>18</v>
      </c>
      <c r="C50" s="108">
        <v>25101798</v>
      </c>
      <c r="D50" s="117" t="s">
        <v>43</v>
      </c>
      <c r="E50" s="108" t="s">
        <v>61</v>
      </c>
      <c r="F50" s="108">
        <v>0</v>
      </c>
      <c r="G50" s="108">
        <v>0</v>
      </c>
      <c r="H50" s="70" t="s">
        <v>7</v>
      </c>
      <c r="I50" s="71">
        <v>0</v>
      </c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5">
        <f t="shared" si="2"/>
        <v>0</v>
      </c>
    </row>
    <row r="51" spans="2:20" s="66" customFormat="1" ht="18" customHeight="1">
      <c r="B51" s="107"/>
      <c r="C51" s="109"/>
      <c r="D51" s="109"/>
      <c r="E51" s="109"/>
      <c r="F51" s="109"/>
      <c r="G51" s="109"/>
      <c r="H51" s="76" t="s">
        <v>60</v>
      </c>
      <c r="I51" s="77">
        <v>0</v>
      </c>
      <c r="J51" s="78"/>
      <c r="K51" s="78"/>
      <c r="L51" s="78"/>
      <c r="M51" s="79"/>
      <c r="N51" s="79"/>
      <c r="O51" s="79"/>
      <c r="P51" s="79"/>
      <c r="Q51" s="79"/>
      <c r="R51" s="79"/>
      <c r="S51" s="79"/>
      <c r="T51" s="81">
        <f t="shared" si="2"/>
        <v>0</v>
      </c>
    </row>
    <row r="52" spans="2:20" s="66" customFormat="1" ht="18" customHeight="1">
      <c r="B52" s="106">
        <v>19</v>
      </c>
      <c r="C52" s="108">
        <v>25101799</v>
      </c>
      <c r="D52" s="117" t="s">
        <v>44</v>
      </c>
      <c r="E52" s="108" t="s">
        <v>61</v>
      </c>
      <c r="F52" s="108">
        <v>0</v>
      </c>
      <c r="G52" s="108">
        <v>0</v>
      </c>
      <c r="H52" s="70" t="s">
        <v>7</v>
      </c>
      <c r="I52" s="71">
        <v>0</v>
      </c>
      <c r="J52" s="72"/>
      <c r="K52" s="72"/>
      <c r="L52" s="72"/>
      <c r="M52" s="73"/>
      <c r="N52" s="73"/>
      <c r="O52" s="73"/>
      <c r="P52" s="73"/>
      <c r="Q52" s="73"/>
      <c r="R52" s="73"/>
      <c r="S52" s="73"/>
      <c r="T52" s="75">
        <f t="shared" si="2"/>
        <v>0</v>
      </c>
    </row>
    <row r="53" spans="2:20" s="66" customFormat="1" ht="18" customHeight="1">
      <c r="B53" s="107"/>
      <c r="C53" s="109"/>
      <c r="D53" s="109"/>
      <c r="E53" s="109"/>
      <c r="F53" s="109"/>
      <c r="G53" s="109"/>
      <c r="H53" s="76" t="s">
        <v>60</v>
      </c>
      <c r="I53" s="77">
        <v>0</v>
      </c>
      <c r="J53" s="78"/>
      <c r="K53" s="78"/>
      <c r="L53" s="78"/>
      <c r="M53" s="79"/>
      <c r="N53" s="79"/>
      <c r="O53" s="79"/>
      <c r="P53" s="79"/>
      <c r="Q53" s="79"/>
      <c r="R53" s="79"/>
      <c r="S53" s="79"/>
      <c r="T53" s="81">
        <f t="shared" si="2"/>
        <v>0</v>
      </c>
    </row>
    <row r="54" spans="2:20" s="66" customFormat="1" ht="18" customHeight="1">
      <c r="B54" s="106">
        <v>20</v>
      </c>
      <c r="C54" s="108">
        <v>25101910</v>
      </c>
      <c r="D54" s="117" t="s">
        <v>45</v>
      </c>
      <c r="E54" s="108" t="s">
        <v>61</v>
      </c>
      <c r="F54" s="108">
        <v>2</v>
      </c>
      <c r="G54" s="108">
        <v>8</v>
      </c>
      <c r="H54" s="70" t="s">
        <v>7</v>
      </c>
      <c r="I54" s="71">
        <v>1</v>
      </c>
      <c r="J54" s="72"/>
      <c r="K54" s="72"/>
      <c r="L54" s="72"/>
      <c r="M54" s="73">
        <v>1</v>
      </c>
      <c r="N54" s="73">
        <f>J54+K54+L54+M54</f>
        <v>1</v>
      </c>
      <c r="O54" s="73"/>
      <c r="P54" s="73"/>
      <c r="Q54" s="73"/>
      <c r="R54" s="73"/>
      <c r="S54" s="73"/>
      <c r="T54" s="75">
        <f t="shared" si="2"/>
        <v>2</v>
      </c>
    </row>
    <row r="55" spans="2:20" s="66" customFormat="1" ht="18" customHeight="1">
      <c r="B55" s="107"/>
      <c r="C55" s="109"/>
      <c r="D55" s="109"/>
      <c r="E55" s="109"/>
      <c r="F55" s="109"/>
      <c r="G55" s="109"/>
      <c r="H55" s="76" t="s">
        <v>60</v>
      </c>
      <c r="I55" s="77">
        <v>53481900</v>
      </c>
      <c r="J55" s="78"/>
      <c r="K55" s="78"/>
      <c r="L55" s="78"/>
      <c r="M55" s="79">
        <v>40788000</v>
      </c>
      <c r="N55" s="79">
        <f>J55+K55+L55+M55</f>
        <v>40788000</v>
      </c>
      <c r="O55" s="79"/>
      <c r="P55" s="79"/>
      <c r="Q55" s="79"/>
      <c r="R55" s="79"/>
      <c r="S55" s="79"/>
      <c r="T55" s="81">
        <f t="shared" si="2"/>
        <v>94269900</v>
      </c>
    </row>
    <row r="56" spans="2:20" s="66" customFormat="1" ht="18" customHeight="1">
      <c r="B56" s="106">
        <v>21</v>
      </c>
      <c r="C56" s="108">
        <v>25101924</v>
      </c>
      <c r="D56" s="117" t="s">
        <v>72</v>
      </c>
      <c r="E56" s="108" t="s">
        <v>61</v>
      </c>
      <c r="F56" s="108">
        <v>0</v>
      </c>
      <c r="G56" s="108">
        <v>8</v>
      </c>
      <c r="H56" s="70" t="s">
        <v>7</v>
      </c>
      <c r="I56" s="71">
        <v>0</v>
      </c>
      <c r="J56" s="72"/>
      <c r="K56" s="72"/>
      <c r="L56" s="72"/>
      <c r="M56" s="73"/>
      <c r="N56" s="73"/>
      <c r="O56" s="73"/>
      <c r="P56" s="73"/>
      <c r="Q56" s="73"/>
      <c r="R56" s="73"/>
      <c r="S56" s="73"/>
      <c r="T56" s="75">
        <f t="shared" si="2"/>
        <v>0</v>
      </c>
    </row>
    <row r="57" spans="2:20" s="66" customFormat="1" ht="18" customHeight="1">
      <c r="B57" s="107"/>
      <c r="C57" s="109"/>
      <c r="D57" s="109"/>
      <c r="E57" s="109"/>
      <c r="F57" s="109"/>
      <c r="G57" s="109"/>
      <c r="H57" s="76" t="s">
        <v>60</v>
      </c>
      <c r="I57" s="77">
        <v>0</v>
      </c>
      <c r="J57" s="78"/>
      <c r="K57" s="78"/>
      <c r="L57" s="78"/>
      <c r="M57" s="79"/>
      <c r="N57" s="79"/>
      <c r="O57" s="79"/>
      <c r="P57" s="79"/>
      <c r="Q57" s="79"/>
      <c r="R57" s="79"/>
      <c r="S57" s="79"/>
      <c r="T57" s="81">
        <f t="shared" si="2"/>
        <v>0</v>
      </c>
    </row>
    <row r="58" spans="2:20" s="66" customFormat="1" ht="18" customHeight="1">
      <c r="B58" s="106">
        <v>22</v>
      </c>
      <c r="C58" s="108">
        <v>25101926</v>
      </c>
      <c r="D58" s="117" t="s">
        <v>46</v>
      </c>
      <c r="E58" s="108" t="s">
        <v>61</v>
      </c>
      <c r="F58" s="108">
        <v>0</v>
      </c>
      <c r="G58" s="108">
        <v>8</v>
      </c>
      <c r="H58" s="70" t="s">
        <v>7</v>
      </c>
      <c r="I58" s="71">
        <v>0</v>
      </c>
      <c r="J58" s="72"/>
      <c r="K58" s="72"/>
      <c r="L58" s="72"/>
      <c r="M58" s="73"/>
      <c r="N58" s="73"/>
      <c r="O58" s="73"/>
      <c r="P58" s="73"/>
      <c r="Q58" s="73"/>
      <c r="R58" s="73"/>
      <c r="S58" s="73"/>
      <c r="T58" s="75">
        <f t="shared" si="2"/>
        <v>0</v>
      </c>
    </row>
    <row r="59" spans="2:20" s="66" customFormat="1" ht="18" customHeight="1">
      <c r="B59" s="107"/>
      <c r="C59" s="109"/>
      <c r="D59" s="109"/>
      <c r="E59" s="109"/>
      <c r="F59" s="109"/>
      <c r="G59" s="109"/>
      <c r="H59" s="76" t="s">
        <v>60</v>
      </c>
      <c r="I59" s="77">
        <v>0</v>
      </c>
      <c r="J59" s="78"/>
      <c r="K59" s="78"/>
      <c r="L59" s="78"/>
      <c r="M59" s="79"/>
      <c r="N59" s="79"/>
      <c r="O59" s="79"/>
      <c r="P59" s="79"/>
      <c r="Q59" s="79"/>
      <c r="R59" s="79"/>
      <c r="S59" s="79"/>
      <c r="T59" s="81">
        <f t="shared" si="2"/>
        <v>0</v>
      </c>
    </row>
    <row r="60" spans="2:20" s="66" customFormat="1" ht="18" customHeight="1">
      <c r="B60" s="106">
        <v>23</v>
      </c>
      <c r="C60" s="108">
        <v>25101927</v>
      </c>
      <c r="D60" s="117" t="s">
        <v>73</v>
      </c>
      <c r="E60" s="108" t="s">
        <v>61</v>
      </c>
      <c r="F60" s="108">
        <v>0</v>
      </c>
      <c r="G60" s="108">
        <v>8</v>
      </c>
      <c r="H60" s="70" t="s">
        <v>7</v>
      </c>
      <c r="I60" s="71">
        <v>0</v>
      </c>
      <c r="J60" s="72"/>
      <c r="K60" s="72"/>
      <c r="L60" s="72"/>
      <c r="M60" s="73"/>
      <c r="N60" s="73"/>
      <c r="O60" s="73"/>
      <c r="P60" s="73"/>
      <c r="Q60" s="73"/>
      <c r="R60" s="73"/>
      <c r="S60" s="73"/>
      <c r="T60" s="75">
        <f t="shared" si="2"/>
        <v>0</v>
      </c>
    </row>
    <row r="61" spans="2:20" s="66" customFormat="1" ht="18" customHeight="1">
      <c r="B61" s="107"/>
      <c r="C61" s="109"/>
      <c r="D61" s="109"/>
      <c r="E61" s="109"/>
      <c r="F61" s="109"/>
      <c r="G61" s="109"/>
      <c r="H61" s="76" t="s">
        <v>60</v>
      </c>
      <c r="I61" s="77">
        <v>0</v>
      </c>
      <c r="J61" s="78"/>
      <c r="K61" s="78"/>
      <c r="L61" s="78"/>
      <c r="M61" s="79"/>
      <c r="N61" s="79"/>
      <c r="O61" s="79"/>
      <c r="P61" s="79"/>
      <c r="Q61" s="79"/>
      <c r="R61" s="79"/>
      <c r="S61" s="79"/>
      <c r="T61" s="81">
        <f t="shared" si="2"/>
        <v>0</v>
      </c>
    </row>
    <row r="62" spans="2:20" s="66" customFormat="1" ht="18" customHeight="1">
      <c r="B62" s="106">
        <v>24</v>
      </c>
      <c r="C62" s="108">
        <v>25101930</v>
      </c>
      <c r="D62" s="117" t="s">
        <v>47</v>
      </c>
      <c r="E62" s="108" t="s">
        <v>61</v>
      </c>
      <c r="F62" s="108">
        <v>0</v>
      </c>
      <c r="G62" s="108">
        <v>0</v>
      </c>
      <c r="H62" s="70" t="s">
        <v>7</v>
      </c>
      <c r="I62" s="71">
        <v>0</v>
      </c>
      <c r="J62" s="72"/>
      <c r="K62" s="72"/>
      <c r="L62" s="72"/>
      <c r="M62" s="73"/>
      <c r="N62" s="73"/>
      <c r="O62" s="73"/>
      <c r="P62" s="73"/>
      <c r="Q62" s="73"/>
      <c r="R62" s="73"/>
      <c r="S62" s="73"/>
      <c r="T62" s="75">
        <f t="shared" si="2"/>
        <v>0</v>
      </c>
    </row>
    <row r="63" spans="2:20" s="66" customFormat="1" ht="18" customHeight="1">
      <c r="B63" s="107"/>
      <c r="C63" s="109"/>
      <c r="D63" s="109"/>
      <c r="E63" s="109"/>
      <c r="F63" s="109"/>
      <c r="G63" s="109"/>
      <c r="H63" s="76" t="s">
        <v>60</v>
      </c>
      <c r="I63" s="77">
        <v>0</v>
      </c>
      <c r="J63" s="78"/>
      <c r="K63" s="78"/>
      <c r="L63" s="78"/>
      <c r="M63" s="79"/>
      <c r="N63" s="79"/>
      <c r="O63" s="79"/>
      <c r="P63" s="79"/>
      <c r="Q63" s="79"/>
      <c r="R63" s="79"/>
      <c r="S63" s="79"/>
      <c r="T63" s="81">
        <f t="shared" si="2"/>
        <v>0</v>
      </c>
    </row>
    <row r="64" spans="2:20" s="66" customFormat="1" ht="18" customHeight="1">
      <c r="B64" s="106">
        <v>25</v>
      </c>
      <c r="C64" s="108">
        <v>25101959</v>
      </c>
      <c r="D64" s="117" t="s">
        <v>48</v>
      </c>
      <c r="E64" s="108" t="s">
        <v>61</v>
      </c>
      <c r="F64" s="108">
        <v>0</v>
      </c>
      <c r="G64" s="108">
        <v>0</v>
      </c>
      <c r="H64" s="70" t="s">
        <v>7</v>
      </c>
      <c r="I64" s="71">
        <v>0</v>
      </c>
      <c r="J64" s="72"/>
      <c r="K64" s="72"/>
      <c r="L64" s="72"/>
      <c r="M64" s="73"/>
      <c r="N64" s="73"/>
      <c r="O64" s="73"/>
      <c r="P64" s="73"/>
      <c r="Q64" s="73"/>
      <c r="R64" s="73"/>
      <c r="S64" s="73"/>
      <c r="T64" s="75">
        <f t="shared" si="2"/>
        <v>0</v>
      </c>
    </row>
    <row r="65" spans="2:20" s="66" customFormat="1" ht="18" customHeight="1">
      <c r="B65" s="107"/>
      <c r="C65" s="109"/>
      <c r="D65" s="109"/>
      <c r="E65" s="109"/>
      <c r="F65" s="109"/>
      <c r="G65" s="109"/>
      <c r="H65" s="76" t="s">
        <v>60</v>
      </c>
      <c r="I65" s="77">
        <v>0</v>
      </c>
      <c r="J65" s="78"/>
      <c r="K65" s="78"/>
      <c r="L65" s="78"/>
      <c r="M65" s="79"/>
      <c r="N65" s="79"/>
      <c r="O65" s="79"/>
      <c r="P65" s="79"/>
      <c r="Q65" s="79"/>
      <c r="R65" s="79"/>
      <c r="S65" s="79"/>
      <c r="T65" s="81">
        <f t="shared" si="2"/>
        <v>0</v>
      </c>
    </row>
    <row r="66" spans="2:20" s="66" customFormat="1" ht="18" customHeight="1">
      <c r="B66" s="106">
        <v>26</v>
      </c>
      <c r="C66" s="108">
        <v>25101963</v>
      </c>
      <c r="D66" s="117" t="s">
        <v>74</v>
      </c>
      <c r="E66" s="108" t="s">
        <v>61</v>
      </c>
      <c r="F66" s="108">
        <v>6</v>
      </c>
      <c r="G66" s="108">
        <v>7</v>
      </c>
      <c r="H66" s="70" t="s">
        <v>7</v>
      </c>
      <c r="I66" s="71">
        <v>7</v>
      </c>
      <c r="J66" s="72"/>
      <c r="K66" s="72"/>
      <c r="L66" s="72"/>
      <c r="M66" s="73"/>
      <c r="N66" s="73"/>
      <c r="O66" s="73">
        <v>1</v>
      </c>
      <c r="P66" s="73"/>
      <c r="Q66" s="73"/>
      <c r="R66" s="73"/>
      <c r="S66" s="73">
        <f>O66+P66+Q66+R66</f>
        <v>1</v>
      </c>
      <c r="T66" s="75">
        <f t="shared" si="2"/>
        <v>6</v>
      </c>
    </row>
    <row r="67" spans="2:20" s="66" customFormat="1" ht="18" customHeight="1">
      <c r="B67" s="107"/>
      <c r="C67" s="109"/>
      <c r="D67" s="109"/>
      <c r="E67" s="109"/>
      <c r="F67" s="109"/>
      <c r="G67" s="109"/>
      <c r="H67" s="76" t="s">
        <v>60</v>
      </c>
      <c r="I67" s="77">
        <v>1067682340</v>
      </c>
      <c r="J67" s="78"/>
      <c r="K67" s="78"/>
      <c r="L67" s="78"/>
      <c r="M67" s="79"/>
      <c r="N67" s="79"/>
      <c r="O67" s="79">
        <v>84234240</v>
      </c>
      <c r="P67" s="79"/>
      <c r="Q67" s="79"/>
      <c r="R67" s="79"/>
      <c r="S67" s="79">
        <f>O67+P67+Q67+R67</f>
        <v>84234240</v>
      </c>
      <c r="T67" s="81">
        <f t="shared" si="2"/>
        <v>983448100</v>
      </c>
    </row>
    <row r="68" spans="2:20" s="66" customFormat="1" ht="18" customHeight="1">
      <c r="B68" s="106">
        <v>27</v>
      </c>
      <c r="C68" s="108">
        <v>25101969</v>
      </c>
      <c r="D68" s="117" t="s">
        <v>49</v>
      </c>
      <c r="E68" s="108" t="s">
        <v>61</v>
      </c>
      <c r="F68" s="108">
        <v>0</v>
      </c>
      <c r="G68" s="108">
        <v>0</v>
      </c>
      <c r="H68" s="70" t="s">
        <v>7</v>
      </c>
      <c r="I68" s="71">
        <v>0</v>
      </c>
      <c r="J68" s="72"/>
      <c r="K68" s="72"/>
      <c r="L68" s="72"/>
      <c r="M68" s="73"/>
      <c r="N68" s="73"/>
      <c r="O68" s="73"/>
      <c r="P68" s="73"/>
      <c r="Q68" s="73"/>
      <c r="R68" s="73"/>
      <c r="S68" s="73"/>
      <c r="T68" s="75">
        <f t="shared" si="2"/>
        <v>0</v>
      </c>
    </row>
    <row r="69" spans="2:20" s="66" customFormat="1" ht="18" customHeight="1">
      <c r="B69" s="107"/>
      <c r="C69" s="109"/>
      <c r="D69" s="109"/>
      <c r="E69" s="109"/>
      <c r="F69" s="109"/>
      <c r="G69" s="109"/>
      <c r="H69" s="76" t="s">
        <v>60</v>
      </c>
      <c r="I69" s="77">
        <v>0</v>
      </c>
      <c r="J69" s="78"/>
      <c r="K69" s="78"/>
      <c r="L69" s="78"/>
      <c r="M69" s="79"/>
      <c r="N69" s="79"/>
      <c r="O69" s="79"/>
      <c r="P69" s="79"/>
      <c r="Q69" s="79"/>
      <c r="R69" s="79"/>
      <c r="S69" s="79"/>
      <c r="T69" s="81">
        <f t="shared" si="2"/>
        <v>0</v>
      </c>
    </row>
    <row r="70" spans="2:20" s="66" customFormat="1" ht="18" customHeight="1">
      <c r="B70" s="106">
        <v>28</v>
      </c>
      <c r="C70" s="108">
        <v>25101981</v>
      </c>
      <c r="D70" s="117" t="s">
        <v>75</v>
      </c>
      <c r="E70" s="108" t="s">
        <v>61</v>
      </c>
      <c r="F70" s="108">
        <v>0</v>
      </c>
      <c r="G70" s="108">
        <v>8</v>
      </c>
      <c r="H70" s="70" t="s">
        <v>7</v>
      </c>
      <c r="I70" s="71">
        <v>0</v>
      </c>
      <c r="J70" s="72"/>
      <c r="K70" s="72"/>
      <c r="L70" s="72"/>
      <c r="M70" s="73"/>
      <c r="N70" s="73"/>
      <c r="O70" s="73"/>
      <c r="P70" s="73"/>
      <c r="Q70" s="73"/>
      <c r="R70" s="73"/>
      <c r="S70" s="73"/>
      <c r="T70" s="75">
        <f t="shared" si="2"/>
        <v>0</v>
      </c>
    </row>
    <row r="71" spans="2:20" s="66" customFormat="1" ht="18" customHeight="1">
      <c r="B71" s="107"/>
      <c r="C71" s="109"/>
      <c r="D71" s="109"/>
      <c r="E71" s="109"/>
      <c r="F71" s="109"/>
      <c r="G71" s="109"/>
      <c r="H71" s="76" t="s">
        <v>60</v>
      </c>
      <c r="I71" s="77">
        <v>0</v>
      </c>
      <c r="J71" s="78"/>
      <c r="K71" s="78"/>
      <c r="L71" s="78"/>
      <c r="M71" s="79"/>
      <c r="N71" s="79"/>
      <c r="O71" s="79"/>
      <c r="P71" s="79"/>
      <c r="Q71" s="79"/>
      <c r="R71" s="79"/>
      <c r="S71" s="79"/>
      <c r="T71" s="81">
        <f t="shared" si="2"/>
        <v>0</v>
      </c>
    </row>
    <row r="72" spans="2:20" s="66" customFormat="1" ht="18" customHeight="1">
      <c r="B72" s="106">
        <v>29</v>
      </c>
      <c r="C72" s="108">
        <v>25101986</v>
      </c>
      <c r="D72" s="117" t="s">
        <v>50</v>
      </c>
      <c r="E72" s="108" t="s">
        <v>61</v>
      </c>
      <c r="F72" s="108">
        <v>1</v>
      </c>
      <c r="G72" s="108">
        <v>7</v>
      </c>
      <c r="H72" s="70" t="s">
        <v>7</v>
      </c>
      <c r="I72" s="71">
        <v>1</v>
      </c>
      <c r="J72" s="72"/>
      <c r="K72" s="72"/>
      <c r="L72" s="72"/>
      <c r="M72" s="73"/>
      <c r="N72" s="73"/>
      <c r="O72" s="73"/>
      <c r="P72" s="73"/>
      <c r="Q72" s="73"/>
      <c r="R72" s="73"/>
      <c r="S72" s="73"/>
      <c r="T72" s="75">
        <f t="shared" si="2"/>
        <v>1</v>
      </c>
    </row>
    <row r="73" spans="2:20" s="66" customFormat="1" ht="18" customHeight="1">
      <c r="B73" s="107"/>
      <c r="C73" s="109"/>
      <c r="D73" s="109"/>
      <c r="E73" s="109"/>
      <c r="F73" s="109"/>
      <c r="G73" s="109"/>
      <c r="H73" s="76" t="s">
        <v>60</v>
      </c>
      <c r="I73" s="77">
        <v>36753000</v>
      </c>
      <c r="J73" s="78"/>
      <c r="K73" s="78"/>
      <c r="L73" s="78"/>
      <c r="M73" s="79"/>
      <c r="N73" s="79"/>
      <c r="O73" s="79"/>
      <c r="P73" s="79"/>
      <c r="Q73" s="79"/>
      <c r="R73" s="79"/>
      <c r="S73" s="79"/>
      <c r="T73" s="81">
        <f t="shared" si="2"/>
        <v>36753000</v>
      </c>
    </row>
    <row r="74" spans="2:20" s="66" customFormat="1" ht="18" customHeight="1">
      <c r="B74" s="106">
        <v>30</v>
      </c>
      <c r="C74" s="108">
        <v>25101990</v>
      </c>
      <c r="D74" s="117" t="s">
        <v>76</v>
      </c>
      <c r="E74" s="108" t="s">
        <v>61</v>
      </c>
      <c r="F74" s="108">
        <v>18</v>
      </c>
      <c r="G74" s="108">
        <v>7</v>
      </c>
      <c r="H74" s="70" t="s">
        <v>7</v>
      </c>
      <c r="I74" s="71">
        <v>23</v>
      </c>
      <c r="J74" s="72">
        <v>2</v>
      </c>
      <c r="K74" s="72"/>
      <c r="L74" s="72"/>
      <c r="M74" s="73"/>
      <c r="N74" s="73">
        <f>J74+K74+L74+M74</f>
        <v>2</v>
      </c>
      <c r="O74" s="73">
        <v>4</v>
      </c>
      <c r="P74" s="73"/>
      <c r="Q74" s="73"/>
      <c r="R74" s="73"/>
      <c r="S74" s="73">
        <f>O74+P74+Q74+R74</f>
        <v>4</v>
      </c>
      <c r="T74" s="75">
        <f t="shared" si="2"/>
        <v>21</v>
      </c>
    </row>
    <row r="75" spans="2:20" s="66" customFormat="1" ht="18" customHeight="1">
      <c r="B75" s="107"/>
      <c r="C75" s="109"/>
      <c r="D75" s="109"/>
      <c r="E75" s="109"/>
      <c r="F75" s="109"/>
      <c r="G75" s="109"/>
      <c r="H75" s="76" t="s">
        <v>60</v>
      </c>
      <c r="I75" s="77">
        <v>1416742560</v>
      </c>
      <c r="J75" s="78">
        <v>192992100</v>
      </c>
      <c r="K75" s="78"/>
      <c r="L75" s="78"/>
      <c r="M75" s="79"/>
      <c r="N75" s="79">
        <f>J75+K75+L75+M75</f>
        <v>192992100</v>
      </c>
      <c r="O75" s="79">
        <v>202172600</v>
      </c>
      <c r="P75" s="79"/>
      <c r="Q75" s="79"/>
      <c r="R75" s="79"/>
      <c r="S75" s="79">
        <f>O75+P75+Q75+R75</f>
        <v>202172600</v>
      </c>
      <c r="T75" s="81">
        <f t="shared" si="2"/>
        <v>1407562060</v>
      </c>
    </row>
    <row r="76" spans="2:20" s="66" customFormat="1" ht="18" customHeight="1">
      <c r="B76" s="106">
        <v>31</v>
      </c>
      <c r="C76" s="108">
        <v>25101994</v>
      </c>
      <c r="D76" s="117" t="s">
        <v>51</v>
      </c>
      <c r="E76" s="108" t="s">
        <v>61</v>
      </c>
      <c r="F76" s="108">
        <v>4</v>
      </c>
      <c r="G76" s="108">
        <v>8</v>
      </c>
      <c r="H76" s="70" t="s">
        <v>7</v>
      </c>
      <c r="I76" s="71">
        <v>4</v>
      </c>
      <c r="J76" s="72"/>
      <c r="K76" s="72"/>
      <c r="L76" s="72"/>
      <c r="M76" s="73"/>
      <c r="N76" s="73"/>
      <c r="O76" s="73"/>
      <c r="P76" s="73"/>
      <c r="Q76" s="73"/>
      <c r="R76" s="73"/>
      <c r="S76" s="73"/>
      <c r="T76" s="75">
        <f t="shared" si="2"/>
        <v>4</v>
      </c>
    </row>
    <row r="77" spans="2:20" s="66" customFormat="1" ht="18" customHeight="1">
      <c r="B77" s="107"/>
      <c r="C77" s="109"/>
      <c r="D77" s="109"/>
      <c r="E77" s="109"/>
      <c r="F77" s="109"/>
      <c r="G77" s="109"/>
      <c r="H77" s="76" t="s">
        <v>60</v>
      </c>
      <c r="I77" s="77">
        <v>162341670</v>
      </c>
      <c r="J77" s="78"/>
      <c r="K77" s="78"/>
      <c r="L77" s="78"/>
      <c r="M77" s="79"/>
      <c r="N77" s="79"/>
      <c r="O77" s="79"/>
      <c r="P77" s="79"/>
      <c r="Q77" s="79"/>
      <c r="R77" s="79"/>
      <c r="S77" s="79"/>
      <c r="T77" s="81">
        <f t="shared" si="2"/>
        <v>162341670</v>
      </c>
    </row>
    <row r="78" spans="2:20" s="66" customFormat="1" ht="18" customHeight="1">
      <c r="B78" s="106">
        <v>32</v>
      </c>
      <c r="C78" s="108">
        <v>25101998</v>
      </c>
      <c r="D78" s="117" t="s">
        <v>52</v>
      </c>
      <c r="E78" s="108" t="s">
        <v>61</v>
      </c>
      <c r="F78" s="108">
        <v>0</v>
      </c>
      <c r="G78" s="108">
        <v>0</v>
      </c>
      <c r="H78" s="70" t="s">
        <v>7</v>
      </c>
      <c r="I78" s="71">
        <v>0</v>
      </c>
      <c r="J78" s="72"/>
      <c r="K78" s="72"/>
      <c r="L78" s="72"/>
      <c r="M78" s="73"/>
      <c r="N78" s="73"/>
      <c r="O78" s="73"/>
      <c r="P78" s="73"/>
      <c r="Q78" s="73"/>
      <c r="R78" s="73"/>
      <c r="S78" s="73"/>
      <c r="T78" s="75">
        <f t="shared" si="2"/>
        <v>0</v>
      </c>
    </row>
    <row r="79" spans="2:20" s="66" customFormat="1" ht="18" customHeight="1">
      <c r="B79" s="107"/>
      <c r="C79" s="109"/>
      <c r="D79" s="109"/>
      <c r="E79" s="109"/>
      <c r="F79" s="109"/>
      <c r="G79" s="109"/>
      <c r="H79" s="76" t="s">
        <v>60</v>
      </c>
      <c r="I79" s="77">
        <v>0</v>
      </c>
      <c r="J79" s="78"/>
      <c r="K79" s="78"/>
      <c r="L79" s="78"/>
      <c r="M79" s="79"/>
      <c r="N79" s="79"/>
      <c r="O79" s="79"/>
      <c r="P79" s="79"/>
      <c r="Q79" s="79"/>
      <c r="R79" s="79"/>
      <c r="S79" s="79"/>
      <c r="T79" s="97">
        <f t="shared" si="2"/>
        <v>0</v>
      </c>
    </row>
    <row r="80" spans="2:20" s="66" customFormat="1" ht="18" customHeight="1">
      <c r="B80" s="106">
        <v>33</v>
      </c>
      <c r="C80" s="108">
        <v>25101999</v>
      </c>
      <c r="D80" s="117" t="s">
        <v>77</v>
      </c>
      <c r="E80" s="108" t="s">
        <v>61</v>
      </c>
      <c r="F80" s="108">
        <v>44</v>
      </c>
      <c r="G80" s="108">
        <v>0</v>
      </c>
      <c r="H80" s="70" t="s">
        <v>7</v>
      </c>
      <c r="I80" s="71">
        <v>0</v>
      </c>
      <c r="J80" s="72">
        <v>21</v>
      </c>
      <c r="K80" s="72"/>
      <c r="L80" s="72"/>
      <c r="M80" s="73"/>
      <c r="N80" s="73">
        <f>J80+K80+L80+M80</f>
        <v>21</v>
      </c>
      <c r="O80" s="73"/>
      <c r="P80" s="73"/>
      <c r="Q80" s="73"/>
      <c r="R80" s="73"/>
      <c r="S80" s="73"/>
      <c r="T80" s="75">
        <f t="shared" si="2"/>
        <v>21</v>
      </c>
    </row>
    <row r="81" spans="2:22" s="66" customFormat="1" ht="18" customHeight="1">
      <c r="B81" s="107"/>
      <c r="C81" s="109"/>
      <c r="D81" s="109"/>
      <c r="E81" s="109"/>
      <c r="F81" s="109"/>
      <c r="G81" s="109"/>
      <c r="H81" s="76" t="s">
        <v>60</v>
      </c>
      <c r="I81" s="77">
        <v>0</v>
      </c>
      <c r="J81" s="78">
        <v>636912320</v>
      </c>
      <c r="K81" s="78"/>
      <c r="L81" s="78"/>
      <c r="M81" s="79"/>
      <c r="N81" s="79">
        <f>J81+K81+L81+M81</f>
        <v>636912320</v>
      </c>
      <c r="O81" s="79"/>
      <c r="P81" s="79"/>
      <c r="Q81" s="79"/>
      <c r="R81" s="79"/>
      <c r="S81" s="79"/>
      <c r="T81" s="81">
        <f t="shared" si="2"/>
        <v>636912320</v>
      </c>
    </row>
    <row r="82" spans="2:22" s="66" customFormat="1" ht="18" customHeight="1">
      <c r="B82" s="113">
        <v>34</v>
      </c>
      <c r="C82" s="114">
        <v>39121011</v>
      </c>
      <c r="D82" s="114" t="s">
        <v>34</v>
      </c>
      <c r="E82" s="114" t="s">
        <v>61</v>
      </c>
      <c r="F82" s="114">
        <v>23</v>
      </c>
      <c r="G82" s="114">
        <v>10</v>
      </c>
      <c r="H82" s="87" t="s">
        <v>7</v>
      </c>
      <c r="I82" s="88">
        <v>14</v>
      </c>
      <c r="J82" s="89"/>
      <c r="K82" s="89"/>
      <c r="L82" s="89"/>
      <c r="M82" s="90"/>
      <c r="N82" s="73"/>
      <c r="O82" s="73"/>
      <c r="P82" s="73"/>
      <c r="Q82" s="73"/>
      <c r="R82" s="73"/>
      <c r="S82" s="73"/>
      <c r="T82" s="75">
        <f t="shared" si="2"/>
        <v>14</v>
      </c>
    </row>
    <row r="83" spans="2:22" s="66" customFormat="1" ht="18" customHeight="1">
      <c r="B83" s="118"/>
      <c r="C83" s="115"/>
      <c r="D83" s="115"/>
      <c r="E83" s="115"/>
      <c r="F83" s="115"/>
      <c r="G83" s="115"/>
      <c r="H83" s="91" t="s">
        <v>60</v>
      </c>
      <c r="I83" s="92">
        <v>154099350</v>
      </c>
      <c r="J83" s="93"/>
      <c r="K83" s="93"/>
      <c r="L83" s="93"/>
      <c r="M83" s="94"/>
      <c r="N83" s="79"/>
      <c r="O83" s="79"/>
      <c r="P83" s="79"/>
      <c r="Q83" s="79"/>
      <c r="R83" s="79"/>
      <c r="S83" s="79"/>
      <c r="T83" s="81">
        <f t="shared" si="2"/>
        <v>154099350</v>
      </c>
    </row>
    <row r="84" spans="2:22" s="66" customFormat="1" ht="18" customHeight="1">
      <c r="B84" s="106">
        <v>35</v>
      </c>
      <c r="C84" s="108">
        <v>40101701</v>
      </c>
      <c r="D84" s="117" t="s">
        <v>36</v>
      </c>
      <c r="E84" s="108" t="s">
        <v>61</v>
      </c>
      <c r="F84" s="108">
        <v>197</v>
      </c>
      <c r="G84" s="108">
        <v>10</v>
      </c>
      <c r="H84" s="70" t="s">
        <v>7</v>
      </c>
      <c r="I84" s="71">
        <v>176</v>
      </c>
      <c r="J84" s="72">
        <v>17</v>
      </c>
      <c r="K84" s="72"/>
      <c r="L84" s="72"/>
      <c r="M84" s="73"/>
      <c r="N84" s="73">
        <f>J84+K84+L84+M84</f>
        <v>17</v>
      </c>
      <c r="O84" s="73">
        <v>11</v>
      </c>
      <c r="P84" s="73"/>
      <c r="Q84" s="73"/>
      <c r="R84" s="73">
        <v>2</v>
      </c>
      <c r="S84" s="73">
        <f>O84+P84+Q84+R84</f>
        <v>13</v>
      </c>
      <c r="T84" s="75">
        <f t="shared" si="2"/>
        <v>180</v>
      </c>
    </row>
    <row r="85" spans="2:22" s="66" customFormat="1" ht="18" customHeight="1">
      <c r="B85" s="107"/>
      <c r="C85" s="109"/>
      <c r="D85" s="109"/>
      <c r="E85" s="109"/>
      <c r="F85" s="109"/>
      <c r="G85" s="109"/>
      <c r="H85" s="76" t="s">
        <v>60</v>
      </c>
      <c r="I85" s="77">
        <v>241337360</v>
      </c>
      <c r="J85" s="78">
        <v>20518710</v>
      </c>
      <c r="K85" s="78"/>
      <c r="L85" s="78"/>
      <c r="M85" s="79"/>
      <c r="N85" s="79">
        <f>J85+K85+L85+M85</f>
        <v>20518710</v>
      </c>
      <c r="O85" s="79">
        <v>19173100</v>
      </c>
      <c r="P85" s="79"/>
      <c r="Q85" s="79"/>
      <c r="R85" s="79">
        <v>1387000</v>
      </c>
      <c r="S85" s="79">
        <f>O85+P85+Q85+R85</f>
        <v>20560100</v>
      </c>
      <c r="T85" s="81">
        <f t="shared" ref="T85:T129" si="3">I85+N85-S85</f>
        <v>241295970</v>
      </c>
    </row>
    <row r="86" spans="2:22" s="66" customFormat="1" ht="18" customHeight="1">
      <c r="B86" s="106">
        <v>36</v>
      </c>
      <c r="C86" s="108">
        <v>40101715</v>
      </c>
      <c r="D86" s="117" t="s">
        <v>78</v>
      </c>
      <c r="E86" s="108" t="s">
        <v>61</v>
      </c>
      <c r="F86" s="108">
        <v>3</v>
      </c>
      <c r="G86" s="108">
        <v>9</v>
      </c>
      <c r="H86" s="70" t="s">
        <v>7</v>
      </c>
      <c r="I86" s="71">
        <v>3</v>
      </c>
      <c r="J86" s="72"/>
      <c r="K86" s="95"/>
      <c r="L86" s="95"/>
      <c r="M86" s="74"/>
      <c r="N86" s="73"/>
      <c r="O86" s="73"/>
      <c r="P86" s="73"/>
      <c r="Q86" s="73"/>
      <c r="R86" s="73"/>
      <c r="S86" s="73"/>
      <c r="T86" s="75">
        <f t="shared" si="3"/>
        <v>3</v>
      </c>
    </row>
    <row r="87" spans="2:22" s="66" customFormat="1" ht="18" customHeight="1">
      <c r="B87" s="107"/>
      <c r="C87" s="109"/>
      <c r="D87" s="109"/>
      <c r="E87" s="109"/>
      <c r="F87" s="109"/>
      <c r="G87" s="109"/>
      <c r="H87" s="76" t="s">
        <v>60</v>
      </c>
      <c r="I87" s="77">
        <v>56859350</v>
      </c>
      <c r="J87" s="78"/>
      <c r="K87" s="78"/>
      <c r="L87" s="78"/>
      <c r="M87" s="79"/>
      <c r="N87" s="79"/>
      <c r="O87" s="79"/>
      <c r="P87" s="79"/>
      <c r="Q87" s="79"/>
      <c r="R87" s="79"/>
      <c r="S87" s="79"/>
      <c r="T87" s="81">
        <f t="shared" si="3"/>
        <v>56859350</v>
      </c>
    </row>
    <row r="88" spans="2:22" s="66" customFormat="1" ht="18" customHeight="1">
      <c r="B88" s="106">
        <v>37</v>
      </c>
      <c r="C88" s="119">
        <v>40101787</v>
      </c>
      <c r="D88" s="108" t="s">
        <v>35</v>
      </c>
      <c r="E88" s="108" t="s">
        <v>61</v>
      </c>
      <c r="F88" s="108">
        <v>392</v>
      </c>
      <c r="G88" s="108">
        <v>9</v>
      </c>
      <c r="H88" s="70" t="s">
        <v>7</v>
      </c>
      <c r="I88" s="71">
        <v>302</v>
      </c>
      <c r="J88" s="72">
        <v>15</v>
      </c>
      <c r="K88" s="72"/>
      <c r="L88" s="72"/>
      <c r="M88" s="73"/>
      <c r="N88" s="73">
        <f>J88+K88+L88+M88</f>
        <v>15</v>
      </c>
      <c r="O88" s="73">
        <v>38</v>
      </c>
      <c r="P88" s="73"/>
      <c r="Q88" s="73"/>
      <c r="R88" s="73">
        <v>4</v>
      </c>
      <c r="S88" s="73">
        <f>O88+P88+Q88+R88</f>
        <v>42</v>
      </c>
      <c r="T88" s="75">
        <f t="shared" si="3"/>
        <v>275</v>
      </c>
      <c r="V88" s="83"/>
    </row>
    <row r="89" spans="2:22" s="66" customFormat="1" ht="18" customHeight="1">
      <c r="B89" s="107"/>
      <c r="C89" s="120"/>
      <c r="D89" s="109"/>
      <c r="E89" s="109"/>
      <c r="F89" s="109"/>
      <c r="G89" s="109"/>
      <c r="H89" s="76" t="s">
        <v>60</v>
      </c>
      <c r="I89" s="77">
        <v>611326490</v>
      </c>
      <c r="J89" s="78">
        <v>36920190</v>
      </c>
      <c r="K89" s="78"/>
      <c r="L89" s="78"/>
      <c r="M89" s="79"/>
      <c r="N89" s="79">
        <f>J89+K89+L89+M89</f>
        <v>36920190</v>
      </c>
      <c r="O89" s="79">
        <v>90548650</v>
      </c>
      <c r="P89" s="79"/>
      <c r="Q89" s="79"/>
      <c r="R89" s="79">
        <v>6009440</v>
      </c>
      <c r="S89" s="79">
        <f>O89+P89+Q89+R89</f>
        <v>96558090</v>
      </c>
      <c r="T89" s="97">
        <f>I89+N89-S89</f>
        <v>551688590</v>
      </c>
      <c r="V89" s="83"/>
    </row>
    <row r="90" spans="2:22" s="66" customFormat="1" ht="18" customHeight="1">
      <c r="B90" s="113">
        <v>38</v>
      </c>
      <c r="C90" s="114">
        <v>41103202</v>
      </c>
      <c r="D90" s="114" t="s">
        <v>10</v>
      </c>
      <c r="E90" s="114" t="s">
        <v>61</v>
      </c>
      <c r="F90" s="114">
        <v>0</v>
      </c>
      <c r="G90" s="114">
        <v>10</v>
      </c>
      <c r="H90" s="87" t="s">
        <v>7</v>
      </c>
      <c r="I90" s="88">
        <v>0</v>
      </c>
      <c r="J90" s="89"/>
      <c r="K90" s="89"/>
      <c r="L90" s="89"/>
      <c r="M90" s="90"/>
      <c r="N90" s="90"/>
      <c r="O90" s="90"/>
      <c r="P90" s="90"/>
      <c r="Q90" s="90"/>
      <c r="R90" s="90"/>
      <c r="S90" s="101"/>
      <c r="T90" s="82">
        <f t="shared" si="3"/>
        <v>0</v>
      </c>
    </row>
    <row r="91" spans="2:22" s="66" customFormat="1" ht="18" customHeight="1">
      <c r="B91" s="107"/>
      <c r="C91" s="109"/>
      <c r="D91" s="109"/>
      <c r="E91" s="109"/>
      <c r="F91" s="109"/>
      <c r="G91" s="109"/>
      <c r="H91" s="76" t="s">
        <v>60</v>
      </c>
      <c r="I91" s="77">
        <v>0</v>
      </c>
      <c r="J91" s="78"/>
      <c r="K91" s="78"/>
      <c r="L91" s="78"/>
      <c r="M91" s="79"/>
      <c r="N91" s="79"/>
      <c r="O91" s="79"/>
      <c r="P91" s="79"/>
      <c r="Q91" s="79"/>
      <c r="R91" s="79"/>
      <c r="S91" s="79"/>
      <c r="T91" s="81">
        <f t="shared" si="3"/>
        <v>0</v>
      </c>
    </row>
    <row r="92" spans="2:22" s="66" customFormat="1" ht="18" customHeight="1">
      <c r="B92" s="113">
        <v>39</v>
      </c>
      <c r="C92" s="114">
        <v>41103901</v>
      </c>
      <c r="D92" s="114" t="s">
        <v>79</v>
      </c>
      <c r="E92" s="114" t="s">
        <v>80</v>
      </c>
      <c r="F92" s="114">
        <v>3</v>
      </c>
      <c r="G92" s="114">
        <v>10</v>
      </c>
      <c r="H92" s="87" t="s">
        <v>7</v>
      </c>
      <c r="I92" s="88">
        <v>1</v>
      </c>
      <c r="J92" s="89"/>
      <c r="K92" s="89"/>
      <c r="L92" s="89"/>
      <c r="M92" s="90"/>
      <c r="N92" s="73"/>
      <c r="O92" s="73"/>
      <c r="P92" s="73"/>
      <c r="Q92" s="73"/>
      <c r="R92" s="73"/>
      <c r="S92" s="73"/>
      <c r="T92" s="75">
        <f t="shared" si="3"/>
        <v>1</v>
      </c>
    </row>
    <row r="93" spans="2:22" s="66" customFormat="1" ht="18" customHeight="1">
      <c r="B93" s="107"/>
      <c r="C93" s="115"/>
      <c r="D93" s="115"/>
      <c r="E93" s="115"/>
      <c r="F93" s="115"/>
      <c r="G93" s="115"/>
      <c r="H93" s="91" t="s">
        <v>60</v>
      </c>
      <c r="I93" s="92">
        <v>2129000</v>
      </c>
      <c r="J93" s="93"/>
      <c r="K93" s="93"/>
      <c r="L93" s="93"/>
      <c r="M93" s="94"/>
      <c r="N93" s="79"/>
      <c r="O93" s="79"/>
      <c r="P93" s="79"/>
      <c r="Q93" s="79"/>
      <c r="R93" s="79"/>
      <c r="S93" s="79"/>
      <c r="T93" s="81">
        <f t="shared" si="3"/>
        <v>2129000</v>
      </c>
    </row>
    <row r="94" spans="2:22" s="66" customFormat="1" ht="18" customHeight="1">
      <c r="B94" s="106">
        <v>40</v>
      </c>
      <c r="C94" s="108">
        <v>41114510</v>
      </c>
      <c r="D94" s="108" t="s">
        <v>81</v>
      </c>
      <c r="E94" s="108" t="s">
        <v>61</v>
      </c>
      <c r="F94" s="108">
        <v>0</v>
      </c>
      <c r="G94" s="108">
        <v>10</v>
      </c>
      <c r="H94" s="70" t="s">
        <v>7</v>
      </c>
      <c r="I94" s="71">
        <v>0</v>
      </c>
      <c r="J94" s="72"/>
      <c r="K94" s="72"/>
      <c r="L94" s="72"/>
      <c r="M94" s="73"/>
      <c r="N94" s="73"/>
      <c r="O94" s="73"/>
      <c r="P94" s="73"/>
      <c r="Q94" s="73"/>
      <c r="R94" s="73"/>
      <c r="S94" s="73"/>
      <c r="T94" s="75">
        <f t="shared" si="3"/>
        <v>0</v>
      </c>
    </row>
    <row r="95" spans="2:22" s="66" customFormat="1" ht="18" customHeight="1">
      <c r="B95" s="107"/>
      <c r="C95" s="109"/>
      <c r="D95" s="109"/>
      <c r="E95" s="109"/>
      <c r="F95" s="109"/>
      <c r="G95" s="109"/>
      <c r="H95" s="76" t="s">
        <v>60</v>
      </c>
      <c r="I95" s="77">
        <v>0</v>
      </c>
      <c r="J95" s="78"/>
      <c r="K95" s="78"/>
      <c r="L95" s="78"/>
      <c r="M95" s="79"/>
      <c r="N95" s="79"/>
      <c r="O95" s="79"/>
      <c r="P95" s="79"/>
      <c r="Q95" s="79"/>
      <c r="R95" s="79"/>
      <c r="S95" s="79"/>
      <c r="T95" s="96">
        <f t="shared" si="3"/>
        <v>0</v>
      </c>
    </row>
    <row r="96" spans="2:22" s="66" customFormat="1" ht="18" customHeight="1">
      <c r="B96" s="113">
        <v>41</v>
      </c>
      <c r="C96" s="108">
        <v>41111703</v>
      </c>
      <c r="D96" s="108" t="s">
        <v>82</v>
      </c>
      <c r="E96" s="108" t="s">
        <v>61</v>
      </c>
      <c r="F96" s="108">
        <v>2</v>
      </c>
      <c r="G96" s="108">
        <v>11</v>
      </c>
      <c r="H96" s="70" t="s">
        <v>7</v>
      </c>
      <c r="I96" s="71">
        <v>2</v>
      </c>
      <c r="J96" s="72"/>
      <c r="K96" s="72"/>
      <c r="L96" s="72"/>
      <c r="M96" s="73"/>
      <c r="N96" s="73"/>
      <c r="O96" s="73"/>
      <c r="P96" s="73"/>
      <c r="Q96" s="73"/>
      <c r="R96" s="73"/>
      <c r="S96" s="73"/>
      <c r="T96" s="75">
        <f t="shared" si="3"/>
        <v>2</v>
      </c>
    </row>
    <row r="97" spans="2:22" s="66" customFormat="1" ht="18" customHeight="1">
      <c r="B97" s="118"/>
      <c r="C97" s="109"/>
      <c r="D97" s="109"/>
      <c r="E97" s="109"/>
      <c r="F97" s="109"/>
      <c r="G97" s="109"/>
      <c r="H97" s="76" t="s">
        <v>60</v>
      </c>
      <c r="I97" s="77">
        <v>15230000</v>
      </c>
      <c r="J97" s="78"/>
      <c r="K97" s="78"/>
      <c r="L97" s="78"/>
      <c r="M97" s="79"/>
      <c r="N97" s="79"/>
      <c r="O97" s="79"/>
      <c r="P97" s="79"/>
      <c r="Q97" s="79"/>
      <c r="R97" s="79"/>
      <c r="S97" s="79"/>
      <c r="T97" s="81">
        <f t="shared" si="3"/>
        <v>15230000</v>
      </c>
    </row>
    <row r="98" spans="2:22" s="66" customFormat="1" ht="18" customHeight="1">
      <c r="B98" s="106">
        <v>42</v>
      </c>
      <c r="C98" s="108">
        <v>41111711</v>
      </c>
      <c r="D98" s="108" t="s">
        <v>53</v>
      </c>
      <c r="E98" s="108" t="s">
        <v>61</v>
      </c>
      <c r="F98" s="108">
        <v>0</v>
      </c>
      <c r="G98" s="108">
        <v>11</v>
      </c>
      <c r="H98" s="70" t="s">
        <v>7</v>
      </c>
      <c r="I98" s="71">
        <v>0</v>
      </c>
      <c r="J98" s="72"/>
      <c r="K98" s="72"/>
      <c r="L98" s="72"/>
      <c r="M98" s="73"/>
      <c r="N98" s="73"/>
      <c r="O98" s="73"/>
      <c r="P98" s="73"/>
      <c r="Q98" s="73"/>
      <c r="R98" s="73"/>
      <c r="S98" s="73"/>
      <c r="T98" s="75">
        <f t="shared" si="3"/>
        <v>0</v>
      </c>
    </row>
    <row r="99" spans="2:22" s="66" customFormat="1" ht="18" customHeight="1">
      <c r="B99" s="107"/>
      <c r="C99" s="109"/>
      <c r="D99" s="109"/>
      <c r="E99" s="109"/>
      <c r="F99" s="109"/>
      <c r="G99" s="109"/>
      <c r="H99" s="76" t="s">
        <v>60</v>
      </c>
      <c r="I99" s="77">
        <v>0</v>
      </c>
      <c r="J99" s="78"/>
      <c r="K99" s="78"/>
      <c r="L99" s="78"/>
      <c r="M99" s="79"/>
      <c r="N99" s="79"/>
      <c r="O99" s="79"/>
      <c r="P99" s="79"/>
      <c r="Q99" s="79"/>
      <c r="R99" s="79"/>
      <c r="S99" s="79"/>
      <c r="T99" s="81">
        <f t="shared" si="3"/>
        <v>0</v>
      </c>
    </row>
    <row r="100" spans="2:22" s="66" customFormat="1" ht="18" customHeight="1">
      <c r="B100" s="106">
        <v>43</v>
      </c>
      <c r="C100" s="108">
        <v>41115320</v>
      </c>
      <c r="D100" s="108" t="s">
        <v>83</v>
      </c>
      <c r="E100" s="108" t="s">
        <v>61</v>
      </c>
      <c r="F100" s="108">
        <v>0</v>
      </c>
      <c r="G100" s="108">
        <v>10</v>
      </c>
      <c r="H100" s="70" t="s">
        <v>7</v>
      </c>
      <c r="I100" s="71">
        <v>0</v>
      </c>
      <c r="J100" s="72"/>
      <c r="K100" s="72"/>
      <c r="L100" s="72"/>
      <c r="M100" s="73"/>
      <c r="N100" s="73"/>
      <c r="O100" s="73"/>
      <c r="P100" s="73"/>
      <c r="Q100" s="73"/>
      <c r="R100" s="73"/>
      <c r="S100" s="73"/>
      <c r="T100" s="75">
        <f t="shared" si="3"/>
        <v>0</v>
      </c>
    </row>
    <row r="101" spans="2:22" s="66" customFormat="1" ht="18" customHeight="1">
      <c r="B101" s="107"/>
      <c r="C101" s="109"/>
      <c r="D101" s="109"/>
      <c r="E101" s="109"/>
      <c r="F101" s="109"/>
      <c r="G101" s="109"/>
      <c r="H101" s="76" t="s">
        <v>60</v>
      </c>
      <c r="I101" s="77">
        <v>0</v>
      </c>
      <c r="J101" s="78"/>
      <c r="K101" s="78"/>
      <c r="L101" s="78"/>
      <c r="M101" s="79"/>
      <c r="N101" s="79"/>
      <c r="O101" s="79"/>
      <c r="P101" s="79"/>
      <c r="Q101" s="79"/>
      <c r="R101" s="79"/>
      <c r="S101" s="79"/>
      <c r="T101" s="81">
        <f t="shared" si="3"/>
        <v>0</v>
      </c>
    </row>
    <row r="102" spans="2:22" s="66" customFormat="1" ht="18" customHeight="1">
      <c r="B102" s="106">
        <v>44</v>
      </c>
      <c r="C102" s="108">
        <v>41115406</v>
      </c>
      <c r="D102" s="108" t="s">
        <v>84</v>
      </c>
      <c r="E102" s="108" t="s">
        <v>61</v>
      </c>
      <c r="F102" s="108">
        <v>0</v>
      </c>
      <c r="G102" s="108">
        <v>10</v>
      </c>
      <c r="H102" s="70" t="s">
        <v>7</v>
      </c>
      <c r="I102" s="71">
        <v>0</v>
      </c>
      <c r="J102" s="72"/>
      <c r="K102" s="72"/>
      <c r="L102" s="72"/>
      <c r="M102" s="73"/>
      <c r="N102" s="73"/>
      <c r="O102" s="73"/>
      <c r="P102" s="73"/>
      <c r="Q102" s="73"/>
      <c r="R102" s="73"/>
      <c r="S102" s="73"/>
      <c r="T102" s="75">
        <f t="shared" si="3"/>
        <v>0</v>
      </c>
    </row>
    <row r="103" spans="2:22" s="66" customFormat="1" ht="18" customHeight="1">
      <c r="B103" s="107"/>
      <c r="C103" s="109"/>
      <c r="D103" s="109"/>
      <c r="E103" s="109"/>
      <c r="F103" s="109"/>
      <c r="G103" s="109"/>
      <c r="H103" s="76" t="s">
        <v>60</v>
      </c>
      <c r="I103" s="77">
        <v>0</v>
      </c>
      <c r="J103" s="78"/>
      <c r="K103" s="78"/>
      <c r="L103" s="78"/>
      <c r="M103" s="79"/>
      <c r="N103" s="79"/>
      <c r="O103" s="79"/>
      <c r="P103" s="79"/>
      <c r="Q103" s="79"/>
      <c r="R103" s="79"/>
      <c r="S103" s="79"/>
      <c r="T103" s="81">
        <f t="shared" si="3"/>
        <v>0</v>
      </c>
    </row>
    <row r="104" spans="2:22" s="66" customFormat="1" ht="18" customHeight="1">
      <c r="B104" s="113">
        <v>45</v>
      </c>
      <c r="C104" s="114">
        <v>41115703</v>
      </c>
      <c r="D104" s="114" t="s">
        <v>85</v>
      </c>
      <c r="E104" s="114" t="s">
        <v>61</v>
      </c>
      <c r="F104" s="114">
        <v>0</v>
      </c>
      <c r="G104" s="114">
        <v>10</v>
      </c>
      <c r="H104" s="87" t="s">
        <v>7</v>
      </c>
      <c r="I104" s="88">
        <v>0</v>
      </c>
      <c r="J104" s="89"/>
      <c r="K104" s="89"/>
      <c r="L104" s="89"/>
      <c r="M104" s="90"/>
      <c r="N104" s="73"/>
      <c r="O104" s="73"/>
      <c r="P104" s="73"/>
      <c r="Q104" s="73"/>
      <c r="R104" s="73"/>
      <c r="S104" s="73"/>
      <c r="T104" s="75">
        <f t="shared" si="3"/>
        <v>0</v>
      </c>
    </row>
    <row r="105" spans="2:22" s="66" customFormat="1" ht="18" customHeight="1">
      <c r="B105" s="107"/>
      <c r="C105" s="115"/>
      <c r="D105" s="115"/>
      <c r="E105" s="115"/>
      <c r="F105" s="115"/>
      <c r="G105" s="115"/>
      <c r="H105" s="91" t="s">
        <v>60</v>
      </c>
      <c r="I105" s="92">
        <v>0</v>
      </c>
      <c r="J105" s="93"/>
      <c r="K105" s="93"/>
      <c r="L105" s="93"/>
      <c r="M105" s="94"/>
      <c r="N105" s="79"/>
      <c r="O105" s="79"/>
      <c r="P105" s="79"/>
      <c r="Q105" s="79"/>
      <c r="R105" s="79"/>
      <c r="S105" s="79"/>
      <c r="T105" s="81">
        <f t="shared" si="3"/>
        <v>0</v>
      </c>
    </row>
    <row r="106" spans="2:22" s="66" customFormat="1" ht="18" customHeight="1">
      <c r="B106" s="113">
        <v>46</v>
      </c>
      <c r="C106" s="108">
        <v>41115705</v>
      </c>
      <c r="D106" s="108" t="s">
        <v>86</v>
      </c>
      <c r="E106" s="108" t="s">
        <v>61</v>
      </c>
      <c r="F106" s="108">
        <v>0</v>
      </c>
      <c r="G106" s="108">
        <v>10</v>
      </c>
      <c r="H106" s="70" t="s">
        <v>7</v>
      </c>
      <c r="I106" s="71">
        <v>0</v>
      </c>
      <c r="J106" s="72"/>
      <c r="K106" s="72"/>
      <c r="L106" s="72"/>
      <c r="M106" s="73"/>
      <c r="N106" s="73"/>
      <c r="O106" s="73"/>
      <c r="P106" s="73"/>
      <c r="Q106" s="73"/>
      <c r="R106" s="73"/>
      <c r="S106" s="73"/>
      <c r="T106" s="75">
        <f t="shared" si="3"/>
        <v>0</v>
      </c>
    </row>
    <row r="107" spans="2:22" s="66" customFormat="1" ht="18" customHeight="1">
      <c r="B107" s="118"/>
      <c r="C107" s="109"/>
      <c r="D107" s="109"/>
      <c r="E107" s="109"/>
      <c r="F107" s="109"/>
      <c r="G107" s="109"/>
      <c r="H107" s="76" t="s">
        <v>60</v>
      </c>
      <c r="I107" s="77">
        <v>0</v>
      </c>
      <c r="J107" s="78"/>
      <c r="K107" s="78"/>
      <c r="L107" s="78"/>
      <c r="M107" s="79"/>
      <c r="N107" s="79"/>
      <c r="O107" s="79"/>
      <c r="P107" s="79"/>
      <c r="Q107" s="79"/>
      <c r="R107" s="79"/>
      <c r="S107" s="79"/>
      <c r="T107" s="81">
        <f t="shared" si="3"/>
        <v>0</v>
      </c>
    </row>
    <row r="108" spans="2:22" s="66" customFormat="1" ht="18" customHeight="1">
      <c r="B108" s="106">
        <v>47</v>
      </c>
      <c r="C108" s="108">
        <v>42281508</v>
      </c>
      <c r="D108" s="117" t="s">
        <v>87</v>
      </c>
      <c r="E108" s="108" t="s">
        <v>61</v>
      </c>
      <c r="F108" s="108">
        <v>8</v>
      </c>
      <c r="G108" s="108">
        <v>10</v>
      </c>
      <c r="H108" s="70" t="s">
        <v>7</v>
      </c>
      <c r="I108" s="71">
        <v>3</v>
      </c>
      <c r="J108" s="72"/>
      <c r="K108" s="72"/>
      <c r="L108" s="72"/>
      <c r="M108" s="73">
        <v>1</v>
      </c>
      <c r="N108" s="73">
        <f t="shared" ref="N108:N113" si="4">J108+K108+L108+M108</f>
        <v>1</v>
      </c>
      <c r="O108" s="73"/>
      <c r="P108" s="73"/>
      <c r="Q108" s="73"/>
      <c r="R108" s="73">
        <v>3</v>
      </c>
      <c r="S108" s="73">
        <f>O108+P108+Q108+R108</f>
        <v>3</v>
      </c>
      <c r="T108" s="75">
        <f t="shared" si="3"/>
        <v>1</v>
      </c>
    </row>
    <row r="109" spans="2:22" s="66" customFormat="1" ht="18" customHeight="1">
      <c r="B109" s="107"/>
      <c r="C109" s="109"/>
      <c r="D109" s="109"/>
      <c r="E109" s="109"/>
      <c r="F109" s="109"/>
      <c r="G109" s="109"/>
      <c r="H109" s="76" t="s">
        <v>60</v>
      </c>
      <c r="I109" s="77">
        <v>11648000</v>
      </c>
      <c r="J109" s="78"/>
      <c r="K109" s="78"/>
      <c r="L109" s="78"/>
      <c r="M109" s="79">
        <v>900240</v>
      </c>
      <c r="N109" s="79">
        <f t="shared" si="4"/>
        <v>900240</v>
      </c>
      <c r="O109" s="79"/>
      <c r="P109" s="79"/>
      <c r="Q109" s="79"/>
      <c r="R109" s="79">
        <v>11648000</v>
      </c>
      <c r="S109" s="79">
        <f>O109+P109+Q109+R109</f>
        <v>11648000</v>
      </c>
      <c r="T109" s="81">
        <f t="shared" si="3"/>
        <v>900240</v>
      </c>
    </row>
    <row r="110" spans="2:22" s="66" customFormat="1" ht="18" customHeight="1">
      <c r="B110" s="106">
        <v>48</v>
      </c>
      <c r="C110" s="108">
        <v>43211503</v>
      </c>
      <c r="D110" s="108" t="s">
        <v>88</v>
      </c>
      <c r="E110" s="108" t="s">
        <v>61</v>
      </c>
      <c r="F110" s="108">
        <v>195</v>
      </c>
      <c r="G110" s="108">
        <v>6</v>
      </c>
      <c r="H110" s="70" t="s">
        <v>7</v>
      </c>
      <c r="I110" s="71">
        <v>121</v>
      </c>
      <c r="J110" s="72">
        <v>34</v>
      </c>
      <c r="K110" s="72"/>
      <c r="L110" s="72"/>
      <c r="M110" s="73"/>
      <c r="N110" s="73">
        <f t="shared" si="4"/>
        <v>34</v>
      </c>
      <c r="O110" s="73">
        <v>15</v>
      </c>
      <c r="P110" s="73"/>
      <c r="Q110" s="73"/>
      <c r="R110" s="73">
        <v>1</v>
      </c>
      <c r="S110" s="73">
        <f>O110+P110+Q110+R110</f>
        <v>16</v>
      </c>
      <c r="T110" s="75">
        <f t="shared" si="3"/>
        <v>139</v>
      </c>
      <c r="V110" s="83"/>
    </row>
    <row r="111" spans="2:22" s="66" customFormat="1" ht="18" customHeight="1">
      <c r="B111" s="107"/>
      <c r="C111" s="109"/>
      <c r="D111" s="109"/>
      <c r="E111" s="109"/>
      <c r="F111" s="109"/>
      <c r="G111" s="109"/>
      <c r="H111" s="76" t="s">
        <v>60</v>
      </c>
      <c r="I111" s="77">
        <v>141543590</v>
      </c>
      <c r="J111" s="78">
        <v>42755840</v>
      </c>
      <c r="K111" s="78"/>
      <c r="L111" s="78"/>
      <c r="M111" s="79"/>
      <c r="N111" s="79">
        <f t="shared" si="4"/>
        <v>42755840</v>
      </c>
      <c r="O111" s="79">
        <v>14713200</v>
      </c>
      <c r="P111" s="79"/>
      <c r="Q111" s="79"/>
      <c r="R111" s="79">
        <v>850000</v>
      </c>
      <c r="S111" s="79">
        <f>O111+P111+Q111+R111</f>
        <v>15563200</v>
      </c>
      <c r="T111" s="81">
        <f t="shared" si="3"/>
        <v>168736230</v>
      </c>
      <c r="V111" s="83"/>
    </row>
    <row r="112" spans="2:22" s="66" customFormat="1" ht="18" customHeight="1">
      <c r="B112" s="106">
        <v>49</v>
      </c>
      <c r="C112" s="108">
        <v>43222805</v>
      </c>
      <c r="D112" s="117" t="s">
        <v>89</v>
      </c>
      <c r="E112" s="108"/>
      <c r="F112" s="108">
        <v>14</v>
      </c>
      <c r="G112" s="108">
        <v>10</v>
      </c>
      <c r="H112" s="70" t="s">
        <v>7</v>
      </c>
      <c r="I112" s="71">
        <v>5</v>
      </c>
      <c r="J112" s="72">
        <v>2</v>
      </c>
      <c r="K112" s="72"/>
      <c r="L112" s="72"/>
      <c r="M112" s="73"/>
      <c r="N112" s="73">
        <f t="shared" si="4"/>
        <v>2</v>
      </c>
      <c r="O112" s="73"/>
      <c r="P112" s="73"/>
      <c r="Q112" s="73"/>
      <c r="R112" s="73"/>
      <c r="S112" s="73"/>
      <c r="T112" s="75">
        <f t="shared" si="3"/>
        <v>7</v>
      </c>
    </row>
    <row r="113" spans="2:22" s="66" customFormat="1" ht="18" customHeight="1">
      <c r="B113" s="107"/>
      <c r="C113" s="109"/>
      <c r="D113" s="109"/>
      <c r="E113" s="109"/>
      <c r="F113" s="109"/>
      <c r="G113" s="109"/>
      <c r="H113" s="76" t="s">
        <v>60</v>
      </c>
      <c r="I113" s="77">
        <v>380171500</v>
      </c>
      <c r="J113" s="78">
        <v>113446980</v>
      </c>
      <c r="K113" s="78"/>
      <c r="L113" s="78"/>
      <c r="M113" s="79"/>
      <c r="N113" s="79">
        <f t="shared" si="4"/>
        <v>113446980</v>
      </c>
      <c r="O113" s="79"/>
      <c r="P113" s="79"/>
      <c r="Q113" s="79"/>
      <c r="R113" s="79"/>
      <c r="S113" s="79"/>
      <c r="T113" s="81">
        <f t="shared" si="3"/>
        <v>493618480</v>
      </c>
    </row>
    <row r="114" spans="2:22" s="66" customFormat="1" ht="18.75" customHeight="1">
      <c r="B114" s="106">
        <v>50</v>
      </c>
      <c r="C114" s="108">
        <v>44101501</v>
      </c>
      <c r="D114" s="108" t="s">
        <v>8</v>
      </c>
      <c r="E114" s="108" t="s">
        <v>61</v>
      </c>
      <c r="F114" s="108">
        <v>76</v>
      </c>
      <c r="G114" s="108">
        <v>6</v>
      </c>
      <c r="H114" s="70" t="s">
        <v>7</v>
      </c>
      <c r="I114" s="71">
        <v>13</v>
      </c>
      <c r="J114" s="72"/>
      <c r="K114" s="72"/>
      <c r="L114" s="72"/>
      <c r="M114" s="73"/>
      <c r="N114" s="73"/>
      <c r="O114" s="73"/>
      <c r="P114" s="73"/>
      <c r="Q114" s="73"/>
      <c r="R114" s="73">
        <v>1</v>
      </c>
      <c r="S114" s="73">
        <f t="shared" ref="S114:S119" si="5">O114+P114+Q114+R114</f>
        <v>1</v>
      </c>
      <c r="T114" s="75">
        <f t="shared" si="3"/>
        <v>12</v>
      </c>
      <c r="V114" s="83"/>
    </row>
    <row r="115" spans="2:22" s="66" customFormat="1" ht="18.75" customHeight="1">
      <c r="B115" s="107"/>
      <c r="C115" s="109"/>
      <c r="D115" s="109"/>
      <c r="E115" s="109"/>
      <c r="F115" s="109"/>
      <c r="G115" s="109"/>
      <c r="H115" s="76" t="s">
        <v>60</v>
      </c>
      <c r="I115" s="77">
        <v>37863740</v>
      </c>
      <c r="J115" s="78"/>
      <c r="K115" s="78"/>
      <c r="L115" s="78"/>
      <c r="M115" s="79"/>
      <c r="N115" s="79"/>
      <c r="O115" s="79"/>
      <c r="P115" s="79"/>
      <c r="Q115" s="79"/>
      <c r="R115" s="79">
        <v>2937000</v>
      </c>
      <c r="S115" s="79">
        <f t="shared" si="5"/>
        <v>2937000</v>
      </c>
      <c r="T115" s="81">
        <f t="shared" si="3"/>
        <v>34926740</v>
      </c>
      <c r="V115" s="83"/>
    </row>
    <row r="116" spans="2:22" s="66" customFormat="1" ht="18.75" customHeight="1">
      <c r="B116" s="113">
        <v>51</v>
      </c>
      <c r="C116" s="114">
        <v>44101503</v>
      </c>
      <c r="D116" s="114" t="s">
        <v>90</v>
      </c>
      <c r="E116" s="114" t="s">
        <v>61</v>
      </c>
      <c r="F116" s="114">
        <v>22</v>
      </c>
      <c r="G116" s="114">
        <v>6</v>
      </c>
      <c r="H116" s="87" t="s">
        <v>7</v>
      </c>
      <c r="I116" s="88">
        <v>16</v>
      </c>
      <c r="J116" s="89"/>
      <c r="K116" s="89"/>
      <c r="L116" s="89"/>
      <c r="M116" s="90"/>
      <c r="N116" s="90"/>
      <c r="O116" s="90"/>
      <c r="P116" s="90"/>
      <c r="Q116" s="90"/>
      <c r="R116" s="73">
        <v>2</v>
      </c>
      <c r="S116" s="90">
        <f t="shared" si="5"/>
        <v>2</v>
      </c>
      <c r="T116" s="75">
        <f t="shared" si="3"/>
        <v>14</v>
      </c>
    </row>
    <row r="117" spans="2:22" s="66" customFormat="1" ht="18" customHeight="1">
      <c r="B117" s="107"/>
      <c r="C117" s="115"/>
      <c r="D117" s="115"/>
      <c r="E117" s="115"/>
      <c r="F117" s="115"/>
      <c r="G117" s="115"/>
      <c r="H117" s="91" t="s">
        <v>60</v>
      </c>
      <c r="I117" s="92">
        <v>24341300</v>
      </c>
      <c r="J117" s="93"/>
      <c r="K117" s="93"/>
      <c r="L117" s="93"/>
      <c r="M117" s="94"/>
      <c r="N117" s="79"/>
      <c r="O117" s="79"/>
      <c r="P117" s="79"/>
      <c r="Q117" s="79"/>
      <c r="R117" s="79">
        <v>6809000</v>
      </c>
      <c r="S117" s="79">
        <f t="shared" si="5"/>
        <v>6809000</v>
      </c>
      <c r="T117" s="81">
        <f t="shared" si="3"/>
        <v>17532300</v>
      </c>
    </row>
    <row r="118" spans="2:22" s="66" customFormat="1" ht="18" customHeight="1">
      <c r="B118" s="106">
        <v>52</v>
      </c>
      <c r="C118" s="108">
        <v>45111616</v>
      </c>
      <c r="D118" s="108" t="s">
        <v>91</v>
      </c>
      <c r="E118" s="108" t="s">
        <v>61</v>
      </c>
      <c r="F118" s="108">
        <v>75</v>
      </c>
      <c r="G118" s="108">
        <v>8</v>
      </c>
      <c r="H118" s="70" t="s">
        <v>7</v>
      </c>
      <c r="I118" s="71">
        <v>69</v>
      </c>
      <c r="J118" s="72">
        <v>4</v>
      </c>
      <c r="K118" s="72"/>
      <c r="L118" s="72"/>
      <c r="M118" s="73"/>
      <c r="N118" s="73">
        <f>J118+K118+L118+M118</f>
        <v>4</v>
      </c>
      <c r="O118" s="73"/>
      <c r="P118" s="73"/>
      <c r="Q118" s="73"/>
      <c r="R118" s="73">
        <v>1</v>
      </c>
      <c r="S118" s="73">
        <f t="shared" si="5"/>
        <v>1</v>
      </c>
      <c r="T118" s="75">
        <f t="shared" si="3"/>
        <v>72</v>
      </c>
      <c r="V118" s="83"/>
    </row>
    <row r="119" spans="2:22" s="66" customFormat="1" ht="18" customHeight="1">
      <c r="B119" s="107"/>
      <c r="C119" s="109"/>
      <c r="D119" s="109"/>
      <c r="E119" s="109"/>
      <c r="F119" s="109"/>
      <c r="G119" s="109"/>
      <c r="H119" s="76" t="s">
        <v>60</v>
      </c>
      <c r="I119" s="77">
        <v>280042960</v>
      </c>
      <c r="J119" s="78">
        <v>9486320</v>
      </c>
      <c r="K119" s="78"/>
      <c r="L119" s="78"/>
      <c r="M119" s="79"/>
      <c r="N119" s="79">
        <f>J119+K119+L119+M119</f>
        <v>9486320</v>
      </c>
      <c r="O119" s="79"/>
      <c r="P119" s="79"/>
      <c r="Q119" s="79"/>
      <c r="R119" s="79">
        <v>2716560</v>
      </c>
      <c r="S119" s="79">
        <f t="shared" si="5"/>
        <v>2716560</v>
      </c>
      <c r="T119" s="97">
        <f>I119+N119-S119</f>
        <v>286812720</v>
      </c>
      <c r="V119" s="83"/>
    </row>
    <row r="120" spans="2:22" s="66" customFormat="1" ht="18" customHeight="1">
      <c r="B120" s="106">
        <v>53</v>
      </c>
      <c r="C120" s="108">
        <v>45111705</v>
      </c>
      <c r="D120" s="108" t="s">
        <v>54</v>
      </c>
      <c r="E120" s="108"/>
      <c r="F120" s="108">
        <v>6</v>
      </c>
      <c r="G120" s="108">
        <v>10</v>
      </c>
      <c r="H120" s="70" t="s">
        <v>7</v>
      </c>
      <c r="I120" s="71">
        <v>3</v>
      </c>
      <c r="J120" s="72"/>
      <c r="K120" s="72"/>
      <c r="L120" s="72"/>
      <c r="M120" s="73"/>
      <c r="N120" s="74"/>
      <c r="O120" s="74"/>
      <c r="P120" s="74"/>
      <c r="Q120" s="74"/>
      <c r="R120" s="74"/>
      <c r="S120" s="74"/>
      <c r="T120" s="75">
        <f t="shared" si="3"/>
        <v>3</v>
      </c>
      <c r="U120" s="83"/>
    </row>
    <row r="121" spans="2:22" s="66" customFormat="1" ht="18" customHeight="1">
      <c r="B121" s="107"/>
      <c r="C121" s="109"/>
      <c r="D121" s="109"/>
      <c r="E121" s="109"/>
      <c r="F121" s="109"/>
      <c r="G121" s="109"/>
      <c r="H121" s="76" t="s">
        <v>60</v>
      </c>
      <c r="I121" s="77">
        <v>33370000</v>
      </c>
      <c r="J121" s="78"/>
      <c r="K121" s="78"/>
      <c r="L121" s="78"/>
      <c r="M121" s="79"/>
      <c r="N121" s="79"/>
      <c r="O121" s="79"/>
      <c r="P121" s="79"/>
      <c r="Q121" s="79"/>
      <c r="R121" s="79"/>
      <c r="S121" s="79"/>
      <c r="T121" s="81">
        <f t="shared" si="3"/>
        <v>33370000</v>
      </c>
    </row>
    <row r="122" spans="2:22" s="66" customFormat="1" ht="18" customHeight="1">
      <c r="B122" s="113">
        <v>54</v>
      </c>
      <c r="C122" s="114">
        <v>45111805</v>
      </c>
      <c r="D122" s="114" t="s">
        <v>92</v>
      </c>
      <c r="E122" s="114" t="s">
        <v>61</v>
      </c>
      <c r="F122" s="114">
        <v>0</v>
      </c>
      <c r="G122" s="114">
        <v>9</v>
      </c>
      <c r="H122" s="87" t="s">
        <v>7</v>
      </c>
      <c r="I122" s="88">
        <v>0</v>
      </c>
      <c r="J122" s="89"/>
      <c r="K122" s="89"/>
      <c r="L122" s="89"/>
      <c r="M122" s="90"/>
      <c r="N122" s="73"/>
      <c r="O122" s="73"/>
      <c r="P122" s="73"/>
      <c r="Q122" s="73"/>
      <c r="R122" s="73"/>
      <c r="S122" s="73"/>
      <c r="T122" s="75">
        <f t="shared" si="3"/>
        <v>0</v>
      </c>
    </row>
    <row r="123" spans="2:22" s="66" customFormat="1" ht="18" customHeight="1">
      <c r="B123" s="107"/>
      <c r="C123" s="109"/>
      <c r="D123" s="109"/>
      <c r="E123" s="109"/>
      <c r="F123" s="109"/>
      <c r="G123" s="109"/>
      <c r="H123" s="76" t="s">
        <v>60</v>
      </c>
      <c r="I123" s="77">
        <v>0</v>
      </c>
      <c r="J123" s="78"/>
      <c r="K123" s="78"/>
      <c r="L123" s="78"/>
      <c r="M123" s="79"/>
      <c r="N123" s="79"/>
      <c r="O123" s="79"/>
      <c r="P123" s="79"/>
      <c r="Q123" s="79"/>
      <c r="R123" s="79"/>
      <c r="S123" s="79"/>
      <c r="T123" s="81">
        <f t="shared" si="3"/>
        <v>0</v>
      </c>
    </row>
    <row r="124" spans="2:22" s="66" customFormat="1" ht="18" customHeight="1">
      <c r="B124" s="106">
        <v>55</v>
      </c>
      <c r="C124" s="108">
        <v>45111893</v>
      </c>
      <c r="D124" s="117" t="s">
        <v>55</v>
      </c>
      <c r="E124" s="108" t="s">
        <v>61</v>
      </c>
      <c r="F124" s="108">
        <v>5</v>
      </c>
      <c r="G124" s="108">
        <v>5</v>
      </c>
      <c r="H124" s="70" t="s">
        <v>7</v>
      </c>
      <c r="I124" s="71">
        <v>4</v>
      </c>
      <c r="J124" s="72">
        <v>2</v>
      </c>
      <c r="K124" s="72"/>
      <c r="L124" s="72"/>
      <c r="M124" s="73"/>
      <c r="N124" s="73">
        <f>J124+K124+L124+M124</f>
        <v>2</v>
      </c>
      <c r="O124" s="73"/>
      <c r="P124" s="73"/>
      <c r="Q124" s="73"/>
      <c r="R124" s="73"/>
      <c r="S124" s="73"/>
      <c r="T124" s="75">
        <f t="shared" si="3"/>
        <v>6</v>
      </c>
    </row>
    <row r="125" spans="2:22" s="66" customFormat="1" ht="18" customHeight="1">
      <c r="B125" s="107"/>
      <c r="C125" s="109"/>
      <c r="D125" s="109"/>
      <c r="E125" s="109"/>
      <c r="F125" s="109"/>
      <c r="G125" s="109"/>
      <c r="H125" s="76" t="s">
        <v>60</v>
      </c>
      <c r="I125" s="77">
        <v>21976470</v>
      </c>
      <c r="J125" s="78">
        <v>3000000</v>
      </c>
      <c r="K125" s="78"/>
      <c r="L125" s="78"/>
      <c r="M125" s="79"/>
      <c r="N125" s="79">
        <f>J125+K125+L125+M125</f>
        <v>3000000</v>
      </c>
      <c r="O125" s="79"/>
      <c r="P125" s="79"/>
      <c r="Q125" s="79"/>
      <c r="R125" s="79"/>
      <c r="S125" s="79"/>
      <c r="T125" s="81">
        <f t="shared" si="3"/>
        <v>24976470</v>
      </c>
    </row>
    <row r="126" spans="2:22" s="66" customFormat="1" ht="18" customHeight="1">
      <c r="B126" s="106">
        <v>56</v>
      </c>
      <c r="C126" s="114">
        <v>45121516</v>
      </c>
      <c r="D126" s="116" t="s">
        <v>95</v>
      </c>
      <c r="E126" s="114" t="s">
        <v>61</v>
      </c>
      <c r="F126" s="114">
        <v>14</v>
      </c>
      <c r="G126" s="114">
        <v>9</v>
      </c>
      <c r="H126" s="87" t="s">
        <v>7</v>
      </c>
      <c r="I126" s="88">
        <v>6</v>
      </c>
      <c r="J126" s="89">
        <v>1</v>
      </c>
      <c r="K126" s="89"/>
      <c r="L126" s="89"/>
      <c r="M126" s="90"/>
      <c r="N126" s="73">
        <f>J126+K126+L126+M126</f>
        <v>1</v>
      </c>
      <c r="O126" s="73"/>
      <c r="P126" s="73"/>
      <c r="Q126" s="73"/>
      <c r="R126" s="73"/>
      <c r="S126" s="73"/>
      <c r="T126" s="75">
        <f t="shared" si="3"/>
        <v>7</v>
      </c>
    </row>
    <row r="127" spans="2:22" s="66" customFormat="1" ht="18" customHeight="1">
      <c r="B127" s="107"/>
      <c r="C127" s="115"/>
      <c r="D127" s="115"/>
      <c r="E127" s="115"/>
      <c r="F127" s="115"/>
      <c r="G127" s="115"/>
      <c r="H127" s="91" t="s">
        <v>60</v>
      </c>
      <c r="I127" s="92">
        <v>24355000</v>
      </c>
      <c r="J127" s="93">
        <v>1437720</v>
      </c>
      <c r="K127" s="93"/>
      <c r="L127" s="93"/>
      <c r="M127" s="94"/>
      <c r="N127" s="79">
        <f>J127+K127+L127+M127</f>
        <v>1437720</v>
      </c>
      <c r="O127" s="79"/>
      <c r="P127" s="79"/>
      <c r="Q127" s="79"/>
      <c r="R127" s="79"/>
      <c r="S127" s="79"/>
      <c r="T127" s="81">
        <f t="shared" si="3"/>
        <v>25792720</v>
      </c>
    </row>
    <row r="128" spans="2:22" s="66" customFormat="1" ht="18" customHeight="1">
      <c r="B128" s="106">
        <v>57</v>
      </c>
      <c r="C128" s="108">
        <v>52161545</v>
      </c>
      <c r="D128" s="108" t="s">
        <v>9</v>
      </c>
      <c r="E128" s="108" t="s">
        <v>61</v>
      </c>
      <c r="F128" s="108">
        <v>12</v>
      </c>
      <c r="G128" s="108">
        <v>6</v>
      </c>
      <c r="H128" s="70" t="s">
        <v>7</v>
      </c>
      <c r="I128" s="71">
        <v>7</v>
      </c>
      <c r="J128" s="72"/>
      <c r="K128" s="72"/>
      <c r="L128" s="72"/>
      <c r="M128" s="73"/>
      <c r="N128" s="73"/>
      <c r="O128" s="73"/>
      <c r="P128" s="73"/>
      <c r="Q128" s="73"/>
      <c r="R128" s="73"/>
      <c r="S128" s="73"/>
      <c r="T128" s="75">
        <f t="shared" si="3"/>
        <v>7</v>
      </c>
    </row>
    <row r="129" spans="2:20" s="66" customFormat="1" ht="18" customHeight="1">
      <c r="B129" s="107"/>
      <c r="C129" s="109"/>
      <c r="D129" s="109"/>
      <c r="E129" s="109"/>
      <c r="F129" s="109"/>
      <c r="G129" s="109"/>
      <c r="H129" s="76" t="s">
        <v>60</v>
      </c>
      <c r="I129" s="77">
        <v>15428500</v>
      </c>
      <c r="J129" s="78"/>
      <c r="K129" s="78"/>
      <c r="L129" s="78"/>
      <c r="M129" s="79"/>
      <c r="N129" s="79"/>
      <c r="O129" s="79"/>
      <c r="P129" s="79"/>
      <c r="Q129" s="79"/>
      <c r="R129" s="79"/>
      <c r="S129" s="79"/>
      <c r="T129" s="80">
        <f t="shared" si="3"/>
        <v>15428500</v>
      </c>
    </row>
    <row r="130" spans="2:20" s="23" customFormat="1" ht="18" customHeight="1">
      <c r="D130" s="66"/>
      <c r="H130" s="61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62"/>
      <c r="T130" s="37"/>
    </row>
    <row r="131" spans="2:20" s="23" customFormat="1" ht="18" customHeight="1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</row>
    <row r="132" spans="2:20" s="23" customFormat="1" ht="18" customHeight="1"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</row>
    <row r="133" spans="2:20" s="23" customFormat="1" ht="23.25" customHeight="1"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37"/>
    </row>
    <row r="134" spans="2:20" s="23" customFormat="1" ht="18" customHeight="1"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37"/>
    </row>
    <row r="135" spans="2:20" s="23" customFormat="1" ht="18" customHeight="1"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37"/>
    </row>
    <row r="136" spans="2:20" s="23" customFormat="1" ht="18" customHeight="1"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37"/>
    </row>
    <row r="137" spans="2:20" s="23" customFormat="1" ht="18" customHeight="1"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37"/>
    </row>
    <row r="138" spans="2:20" s="23" customFormat="1" ht="18" customHeight="1">
      <c r="B138" s="111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</row>
    <row r="139" spans="2:20" s="23" customFormat="1" ht="18" customHeight="1"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37"/>
    </row>
    <row r="140" spans="2:20" s="23" customFormat="1" ht="18" customHeight="1">
      <c r="D140" s="66"/>
      <c r="H140" s="61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</row>
    <row r="141" spans="2:20" s="23" customFormat="1" ht="18" customHeight="1">
      <c r="D141" s="66"/>
      <c r="H141" s="61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</row>
    <row r="142" spans="2:20" s="23" customFormat="1" ht="18" customHeight="1">
      <c r="D142" s="66"/>
      <c r="H142" s="61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</row>
    <row r="143" spans="2:20" s="23" customFormat="1" ht="18" customHeight="1">
      <c r="D143" s="66"/>
      <c r="H143" s="61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</row>
    <row r="144" spans="2:20" s="23" customFormat="1" ht="18" customHeight="1">
      <c r="D144" s="66"/>
      <c r="H144" s="61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4:20" s="23" customFormat="1" ht="18" customHeight="1">
      <c r="D145" s="66"/>
      <c r="H145" s="61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</row>
    <row r="146" spans="4:20" s="23" customFormat="1" ht="18" customHeight="1">
      <c r="D146" s="66"/>
      <c r="H146" s="61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</row>
    <row r="147" spans="4:20" s="23" customFormat="1" ht="18" customHeight="1">
      <c r="D147" s="66"/>
      <c r="H147" s="61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4:20" s="23" customFormat="1" ht="18" customHeight="1">
      <c r="D148" s="66"/>
      <c r="H148" s="61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</row>
    <row r="149" spans="4:20" s="23" customFormat="1" ht="18" customHeight="1">
      <c r="D149" s="66"/>
      <c r="H149" s="61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4:20" s="23" customFormat="1" ht="18" customHeight="1">
      <c r="D150" s="66"/>
      <c r="H150" s="61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</row>
    <row r="151" spans="4:20" s="23" customFormat="1" ht="18" customHeight="1">
      <c r="D151" s="66"/>
      <c r="H151" s="61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</row>
    <row r="152" spans="4:20" s="23" customFormat="1" ht="18" customHeight="1">
      <c r="D152" s="66"/>
      <c r="H152" s="61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4:20" s="23" customFormat="1" ht="18" customHeight="1">
      <c r="D153" s="66"/>
      <c r="H153" s="61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</row>
    <row r="154" spans="4:20" s="23" customFormat="1" ht="18" customHeight="1">
      <c r="D154" s="66"/>
      <c r="H154" s="61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</row>
    <row r="155" spans="4:20" s="23" customFormat="1" ht="18" customHeight="1">
      <c r="D155" s="66"/>
      <c r="H155" s="61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4:20" s="23" customFormat="1" ht="18" customHeight="1">
      <c r="D156" s="66"/>
      <c r="H156" s="61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</row>
    <row r="157" spans="4:20" s="23" customFormat="1" ht="18" customHeight="1">
      <c r="D157" s="66"/>
      <c r="H157" s="61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</row>
    <row r="158" spans="4:20" s="23" customFormat="1" ht="18" customHeight="1">
      <c r="D158" s="66"/>
      <c r="H158" s="61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4:20" s="23" customFormat="1" ht="18" customHeight="1">
      <c r="D159" s="66"/>
      <c r="H159" s="61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</row>
    <row r="160" spans="4:20" s="23" customFormat="1" ht="18" customHeight="1">
      <c r="D160" s="66"/>
      <c r="H160" s="61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</row>
    <row r="161" spans="2:20" s="23" customFormat="1" ht="18" customHeight="1">
      <c r="B161" s="32"/>
      <c r="C161" s="32"/>
      <c r="D161" s="67"/>
      <c r="E161" s="32"/>
      <c r="F161" s="32"/>
      <c r="G161" s="32"/>
      <c r="H161" s="63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pans="2:20" s="23" customFormat="1" ht="18" customHeight="1">
      <c r="B162" s="32"/>
      <c r="C162" s="32"/>
      <c r="D162" s="67"/>
      <c r="E162" s="32"/>
      <c r="F162" s="32"/>
      <c r="G162" s="32"/>
      <c r="H162" s="63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</row>
    <row r="163" spans="2:20" s="32" customFormat="1" ht="18" customHeight="1">
      <c r="D163" s="67"/>
      <c r="H163" s="63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</row>
    <row r="164" spans="2:20" s="32" customFormat="1" ht="18" customHeight="1">
      <c r="D164" s="67"/>
      <c r="H164" s="63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</row>
    <row r="165" spans="2:20" s="32" customFormat="1" ht="18" customHeight="1">
      <c r="D165" s="67"/>
      <c r="H165" s="63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</row>
    <row r="166" spans="2:20" s="32" customFormat="1" ht="18" customHeight="1">
      <c r="D166" s="67"/>
      <c r="H166" s="63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</row>
    <row r="167" spans="2:20" s="32" customFormat="1" ht="18" customHeight="1">
      <c r="D167" s="67"/>
      <c r="H167" s="63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</row>
    <row r="168" spans="2:20" s="32" customFormat="1" ht="18" customHeight="1">
      <c r="D168" s="67"/>
      <c r="H168" s="63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69" spans="2:20" s="32" customFormat="1" ht="18" customHeight="1">
      <c r="D169" s="67"/>
      <c r="H169" s="63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</row>
    <row r="170" spans="2:20" s="32" customFormat="1" ht="18" customHeight="1">
      <c r="D170" s="67"/>
      <c r="H170" s="63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71" spans="2:20" s="32" customFormat="1" ht="18" customHeight="1">
      <c r="D171" s="67"/>
      <c r="H171" s="63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</row>
    <row r="172" spans="2:20" s="32" customFormat="1" ht="18" customHeight="1">
      <c r="D172" s="67"/>
      <c r="H172" s="63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</row>
    <row r="173" spans="2:20" s="32" customFormat="1" ht="18" customHeight="1">
      <c r="D173" s="67"/>
      <c r="H173" s="63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</row>
    <row r="174" spans="2:20" s="32" customFormat="1" ht="18" customHeight="1">
      <c r="D174" s="67"/>
      <c r="H174" s="63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</row>
    <row r="175" spans="2:20" s="32" customFormat="1" ht="18" customHeight="1">
      <c r="D175" s="67"/>
      <c r="H175" s="63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</row>
    <row r="176" spans="2:20" s="32" customFormat="1" ht="18" customHeight="1">
      <c r="D176" s="67"/>
      <c r="H176" s="63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</row>
    <row r="177" spans="2:20" s="32" customFormat="1" ht="18" customHeight="1">
      <c r="D177" s="67"/>
      <c r="H177" s="63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</row>
    <row r="178" spans="2:20" s="32" customFormat="1" ht="14.25">
      <c r="D178" s="67"/>
      <c r="H178" s="63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</row>
    <row r="179" spans="2:20" s="32" customFormat="1" ht="14.25">
      <c r="D179" s="67"/>
      <c r="H179" s="63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</row>
    <row r="180" spans="2:20" s="32" customFormat="1" ht="14.25">
      <c r="B180" s="33"/>
      <c r="C180" s="33"/>
      <c r="D180" s="68"/>
      <c r="E180" s="33"/>
      <c r="F180" s="33"/>
      <c r="G180" s="33"/>
      <c r="H180" s="64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</row>
    <row r="181" spans="2:20" s="32" customFormat="1" ht="14.25">
      <c r="B181" s="33"/>
      <c r="C181" s="33"/>
      <c r="D181" s="68"/>
      <c r="E181" s="33"/>
      <c r="F181" s="33"/>
      <c r="G181" s="33"/>
      <c r="H181" s="64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</row>
    <row r="182" spans="2:20" s="33" customFormat="1">
      <c r="D182" s="68"/>
      <c r="H182" s="64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</row>
    <row r="183" spans="2:20" s="33" customFormat="1">
      <c r="D183" s="68"/>
      <c r="H183" s="64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</row>
    <row r="184" spans="2:20" s="33" customFormat="1">
      <c r="D184" s="68"/>
      <c r="H184" s="64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</row>
    <row r="185" spans="2:20" s="33" customFormat="1">
      <c r="D185" s="68"/>
      <c r="H185" s="64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</row>
    <row r="186" spans="2:20" s="22" customFormat="1">
      <c r="D186" s="68"/>
      <c r="F186" s="33"/>
      <c r="H186" s="20"/>
      <c r="I186" s="39"/>
      <c r="J186" s="39"/>
      <c r="K186" s="39"/>
      <c r="L186" s="39"/>
      <c r="M186" s="39"/>
      <c r="N186" s="39"/>
      <c r="O186" s="39"/>
      <c r="P186" s="39"/>
      <c r="Q186" s="39"/>
      <c r="R186" s="21"/>
      <c r="S186" s="21"/>
      <c r="T186" s="21"/>
    </row>
    <row r="187" spans="2:20" s="22" customFormat="1">
      <c r="D187" s="68"/>
      <c r="F187" s="33"/>
      <c r="H187" s="20"/>
      <c r="I187" s="39"/>
      <c r="J187" s="39"/>
      <c r="K187" s="39"/>
      <c r="L187" s="39"/>
      <c r="M187" s="39"/>
      <c r="N187" s="39"/>
      <c r="O187" s="39"/>
      <c r="P187" s="39"/>
      <c r="Q187" s="39"/>
      <c r="R187" s="21"/>
      <c r="S187" s="21"/>
      <c r="T187" s="21"/>
    </row>
    <row r="188" spans="2:20" s="22" customFormat="1">
      <c r="D188" s="68"/>
      <c r="F188" s="33"/>
      <c r="H188" s="20"/>
      <c r="I188" s="39"/>
      <c r="J188" s="39"/>
      <c r="K188" s="39"/>
      <c r="L188" s="39"/>
      <c r="M188" s="39"/>
      <c r="N188" s="39"/>
      <c r="O188" s="39"/>
      <c r="P188" s="39"/>
      <c r="Q188" s="39"/>
      <c r="R188" s="21"/>
      <c r="S188" s="21"/>
      <c r="T188" s="21"/>
    </row>
    <row r="189" spans="2:20" s="22" customFormat="1">
      <c r="D189" s="68"/>
      <c r="F189" s="33"/>
      <c r="H189" s="20"/>
      <c r="I189" s="39"/>
      <c r="J189" s="39"/>
      <c r="K189" s="39"/>
      <c r="L189" s="39"/>
      <c r="M189" s="39"/>
      <c r="N189" s="39"/>
      <c r="O189" s="39"/>
      <c r="P189" s="39"/>
      <c r="Q189" s="39"/>
      <c r="R189" s="21"/>
      <c r="S189" s="21"/>
      <c r="T189" s="21"/>
    </row>
    <row r="190" spans="2:20" s="22" customFormat="1">
      <c r="D190" s="68"/>
      <c r="F190" s="33"/>
      <c r="H190" s="20"/>
      <c r="I190" s="39"/>
      <c r="J190" s="39"/>
      <c r="K190" s="39"/>
      <c r="L190" s="39"/>
      <c r="M190" s="39"/>
      <c r="N190" s="39"/>
      <c r="O190" s="39"/>
      <c r="P190" s="39"/>
      <c r="Q190" s="39"/>
      <c r="R190" s="21"/>
      <c r="S190" s="21"/>
      <c r="T190" s="21"/>
    </row>
    <row r="191" spans="2:20" s="22" customFormat="1">
      <c r="D191" s="68"/>
      <c r="F191" s="33"/>
      <c r="H191" s="20"/>
      <c r="I191" s="39"/>
      <c r="J191" s="39"/>
      <c r="K191" s="39"/>
      <c r="L191" s="39"/>
      <c r="M191" s="39"/>
      <c r="N191" s="39"/>
      <c r="O191" s="39"/>
      <c r="P191" s="39"/>
      <c r="Q191" s="39"/>
      <c r="R191" s="21"/>
      <c r="S191" s="21"/>
      <c r="T191" s="21"/>
    </row>
    <row r="192" spans="2:20" s="22" customFormat="1">
      <c r="B192" s="3"/>
      <c r="C192" s="3"/>
      <c r="D192" s="69"/>
      <c r="E192" s="3"/>
      <c r="F192" s="34"/>
      <c r="G192" s="3"/>
      <c r="H192" s="4"/>
      <c r="I192" s="40"/>
      <c r="J192" s="40"/>
      <c r="K192" s="40"/>
      <c r="L192" s="40"/>
      <c r="M192" s="40"/>
      <c r="N192" s="40"/>
      <c r="O192" s="40"/>
      <c r="P192" s="40"/>
      <c r="Q192" s="40"/>
      <c r="R192" s="5"/>
      <c r="S192" s="5"/>
      <c r="T192" s="5"/>
    </row>
    <row r="193" spans="2:20" s="22" customFormat="1">
      <c r="B193" s="3"/>
      <c r="C193" s="3"/>
      <c r="D193" s="69"/>
      <c r="E193" s="3"/>
      <c r="F193" s="34"/>
      <c r="G193" s="3"/>
      <c r="H193" s="4"/>
      <c r="I193" s="40"/>
      <c r="J193" s="40"/>
      <c r="K193" s="40"/>
      <c r="L193" s="40"/>
      <c r="M193" s="40"/>
      <c r="N193" s="40"/>
      <c r="O193" s="40"/>
      <c r="P193" s="40"/>
      <c r="Q193" s="40"/>
      <c r="R193" s="5"/>
      <c r="S193" s="5"/>
      <c r="T193" s="5"/>
    </row>
  </sheetData>
  <mergeCells count="375">
    <mergeCell ref="B14:D15"/>
    <mergeCell ref="E14:E15"/>
    <mergeCell ref="B2:T2"/>
    <mergeCell ref="B3:T3"/>
    <mergeCell ref="B4:T4"/>
    <mergeCell ref="B5:T5"/>
    <mergeCell ref="B6:T6"/>
    <mergeCell ref="B7:T7"/>
    <mergeCell ref="B8:T8"/>
    <mergeCell ref="B9:T9"/>
    <mergeCell ref="B11:B13"/>
    <mergeCell ref="C11:C13"/>
    <mergeCell ref="D11:D13"/>
    <mergeCell ref="E11:E13"/>
    <mergeCell ref="F11:F13"/>
    <mergeCell ref="G11:G13"/>
    <mergeCell ref="H11:H13"/>
    <mergeCell ref="I11:I13"/>
    <mergeCell ref="J11:S11"/>
    <mergeCell ref="T11:T13"/>
    <mergeCell ref="J12:N12"/>
    <mergeCell ref="O12:S12"/>
    <mergeCell ref="F14:F15"/>
    <mergeCell ref="G14:G15"/>
    <mergeCell ref="B16:B17"/>
    <mergeCell ref="C16:C17"/>
    <mergeCell ref="D16:D17"/>
    <mergeCell ref="E16:E17"/>
    <mergeCell ref="F16:F17"/>
    <mergeCell ref="G16:G17"/>
    <mergeCell ref="B98:B99"/>
    <mergeCell ref="C98:C99"/>
    <mergeCell ref="D98:D99"/>
    <mergeCell ref="E98:E99"/>
    <mergeCell ref="F98:F99"/>
    <mergeCell ref="G98:G99"/>
    <mergeCell ref="B32:B33"/>
    <mergeCell ref="C32:C33"/>
    <mergeCell ref="B38:B39"/>
    <mergeCell ref="C38:C39"/>
    <mergeCell ref="D38:D39"/>
    <mergeCell ref="E38:E39"/>
    <mergeCell ref="F38:F39"/>
    <mergeCell ref="G38:G39"/>
    <mergeCell ref="B26:B27"/>
    <mergeCell ref="C26:C27"/>
    <mergeCell ref="D32:D33"/>
    <mergeCell ref="E32:E33"/>
    <mergeCell ref="B120:B121"/>
    <mergeCell ref="C120:C121"/>
    <mergeCell ref="D120:D121"/>
    <mergeCell ref="E120:E121"/>
    <mergeCell ref="F120:F121"/>
    <mergeCell ref="G120:G121"/>
    <mergeCell ref="B104:B105"/>
    <mergeCell ref="C104:C105"/>
    <mergeCell ref="D104:D105"/>
    <mergeCell ref="E104:E105"/>
    <mergeCell ref="F104:F105"/>
    <mergeCell ref="G104:G105"/>
    <mergeCell ref="B108:B109"/>
    <mergeCell ref="C108:C109"/>
    <mergeCell ref="D108:D109"/>
    <mergeCell ref="E108:E109"/>
    <mergeCell ref="F108:F109"/>
    <mergeCell ref="G108:G109"/>
    <mergeCell ref="B106:B107"/>
    <mergeCell ref="C106:C107"/>
    <mergeCell ref="D106:D107"/>
    <mergeCell ref="E106:E107"/>
    <mergeCell ref="F106:F107"/>
    <mergeCell ref="G106:G107"/>
    <mergeCell ref="F32:F33"/>
    <mergeCell ref="G32:G33"/>
    <mergeCell ref="B34:B35"/>
    <mergeCell ref="C34:C35"/>
    <mergeCell ref="D34:D35"/>
    <mergeCell ref="E34:E35"/>
    <mergeCell ref="F34:F35"/>
    <mergeCell ref="G34:G35"/>
    <mergeCell ref="B44:B45"/>
    <mergeCell ref="C44:C45"/>
    <mergeCell ref="D44:D45"/>
    <mergeCell ref="E44:E45"/>
    <mergeCell ref="F44:F45"/>
    <mergeCell ref="G44:G45"/>
    <mergeCell ref="B40:B41"/>
    <mergeCell ref="C40:C41"/>
    <mergeCell ref="D40:D41"/>
    <mergeCell ref="E40:E41"/>
    <mergeCell ref="F40:F41"/>
    <mergeCell ref="G40:G41"/>
    <mergeCell ref="B42:B43"/>
    <mergeCell ref="C42:C43"/>
    <mergeCell ref="D42:D43"/>
    <mergeCell ref="E42:E43"/>
    <mergeCell ref="D26:D27"/>
    <mergeCell ref="E26:E27"/>
    <mergeCell ref="F26:F27"/>
    <mergeCell ref="G26:G27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8:G29"/>
    <mergeCell ref="B18:B19"/>
    <mergeCell ref="C18:C19"/>
    <mergeCell ref="D18:D19"/>
    <mergeCell ref="E18:E19"/>
    <mergeCell ref="F18:F19"/>
    <mergeCell ref="G18:G19"/>
    <mergeCell ref="E24:E25"/>
    <mergeCell ref="F24:F25"/>
    <mergeCell ref="G24:G25"/>
    <mergeCell ref="B24:B25"/>
    <mergeCell ref="C24:C25"/>
    <mergeCell ref="D24:D25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F42:F43"/>
    <mergeCell ref="G42:G43"/>
    <mergeCell ref="B36:B37"/>
    <mergeCell ref="C36:C37"/>
    <mergeCell ref="D36:D37"/>
    <mergeCell ref="E36:E37"/>
    <mergeCell ref="B48:B49"/>
    <mergeCell ref="C48:C49"/>
    <mergeCell ref="B52:B53"/>
    <mergeCell ref="C52:C53"/>
    <mergeCell ref="D52:D53"/>
    <mergeCell ref="E52:E53"/>
    <mergeCell ref="F52:F53"/>
    <mergeCell ref="G52:G53"/>
    <mergeCell ref="B46:B47"/>
    <mergeCell ref="C46:C47"/>
    <mergeCell ref="D46:D47"/>
    <mergeCell ref="E46:E47"/>
    <mergeCell ref="F46:F47"/>
    <mergeCell ref="G46:G47"/>
    <mergeCell ref="F36:F37"/>
    <mergeCell ref="G36:G37"/>
    <mergeCell ref="B54:B55"/>
    <mergeCell ref="C54:C55"/>
    <mergeCell ref="D54:D55"/>
    <mergeCell ref="E54:E55"/>
    <mergeCell ref="F54:F55"/>
    <mergeCell ref="G54:G55"/>
    <mergeCell ref="D48:D49"/>
    <mergeCell ref="E48:E49"/>
    <mergeCell ref="F48:F49"/>
    <mergeCell ref="G48:G49"/>
    <mergeCell ref="B50:B51"/>
    <mergeCell ref="C50:C51"/>
    <mergeCell ref="D50:D51"/>
    <mergeCell ref="E50:E51"/>
    <mergeCell ref="F50:F51"/>
    <mergeCell ref="G50:G51"/>
    <mergeCell ref="B56:B57"/>
    <mergeCell ref="C56:C57"/>
    <mergeCell ref="D56:D57"/>
    <mergeCell ref="E56:E57"/>
    <mergeCell ref="F56:F57"/>
    <mergeCell ref="G56:G57"/>
    <mergeCell ref="B58:B59"/>
    <mergeCell ref="C58:C59"/>
    <mergeCell ref="D58:D59"/>
    <mergeCell ref="E58:E59"/>
    <mergeCell ref="F58:F59"/>
    <mergeCell ref="G58:G59"/>
    <mergeCell ref="B60:B61"/>
    <mergeCell ref="C60:C61"/>
    <mergeCell ref="D60:D61"/>
    <mergeCell ref="E60:E61"/>
    <mergeCell ref="F60:F61"/>
    <mergeCell ref="G60:G61"/>
    <mergeCell ref="B62:B63"/>
    <mergeCell ref="C62:C63"/>
    <mergeCell ref="D62:D63"/>
    <mergeCell ref="E62:E63"/>
    <mergeCell ref="F62:F63"/>
    <mergeCell ref="G62:G63"/>
    <mergeCell ref="B64:B65"/>
    <mergeCell ref="C64:C65"/>
    <mergeCell ref="D64:D65"/>
    <mergeCell ref="E64:E65"/>
    <mergeCell ref="F64:F65"/>
    <mergeCell ref="G64:G65"/>
    <mergeCell ref="B66:B67"/>
    <mergeCell ref="C66:C67"/>
    <mergeCell ref="D66:D67"/>
    <mergeCell ref="E66:E67"/>
    <mergeCell ref="F66:F67"/>
    <mergeCell ref="G66:G67"/>
    <mergeCell ref="B68:B69"/>
    <mergeCell ref="C68:C69"/>
    <mergeCell ref="D68:D69"/>
    <mergeCell ref="E68:E69"/>
    <mergeCell ref="F68:F69"/>
    <mergeCell ref="G68:G69"/>
    <mergeCell ref="B70:B71"/>
    <mergeCell ref="C70:C71"/>
    <mergeCell ref="D70:D71"/>
    <mergeCell ref="E70:E71"/>
    <mergeCell ref="F70:F71"/>
    <mergeCell ref="G70:G71"/>
    <mergeCell ref="B72:B73"/>
    <mergeCell ref="C72:C73"/>
    <mergeCell ref="D72:D73"/>
    <mergeCell ref="E72:E73"/>
    <mergeCell ref="F72:F73"/>
    <mergeCell ref="G72:G73"/>
    <mergeCell ref="B86:B87"/>
    <mergeCell ref="C86:C87"/>
    <mergeCell ref="D86:D87"/>
    <mergeCell ref="E86:E87"/>
    <mergeCell ref="F86:F87"/>
    <mergeCell ref="G86:G87"/>
    <mergeCell ref="B74:B75"/>
    <mergeCell ref="C74:C75"/>
    <mergeCell ref="D74:D75"/>
    <mergeCell ref="E74:E75"/>
    <mergeCell ref="F74:F75"/>
    <mergeCell ref="G74:G75"/>
    <mergeCell ref="B76:B77"/>
    <mergeCell ref="C76:C77"/>
    <mergeCell ref="D76:D77"/>
    <mergeCell ref="E76:E77"/>
    <mergeCell ref="F76:F77"/>
    <mergeCell ref="G76:G77"/>
    <mergeCell ref="B78:B79"/>
    <mergeCell ref="C78:C79"/>
    <mergeCell ref="D78:D79"/>
    <mergeCell ref="E78:E79"/>
    <mergeCell ref="F78:F79"/>
    <mergeCell ref="G78:G79"/>
    <mergeCell ref="B80:B81"/>
    <mergeCell ref="C80:C81"/>
    <mergeCell ref="D80:D81"/>
    <mergeCell ref="E80:E81"/>
    <mergeCell ref="F80:F81"/>
    <mergeCell ref="G80:G81"/>
    <mergeCell ref="B84:B85"/>
    <mergeCell ref="C84:C85"/>
    <mergeCell ref="D84:D85"/>
    <mergeCell ref="E84:E85"/>
    <mergeCell ref="F84:F85"/>
    <mergeCell ref="G84:G85"/>
    <mergeCell ref="B82:B83"/>
    <mergeCell ref="C82:C83"/>
    <mergeCell ref="D82:D83"/>
    <mergeCell ref="E82:E83"/>
    <mergeCell ref="F82:F83"/>
    <mergeCell ref="G82:G83"/>
    <mergeCell ref="B88:B89"/>
    <mergeCell ref="C88:C89"/>
    <mergeCell ref="D88:D89"/>
    <mergeCell ref="E88:E89"/>
    <mergeCell ref="F88:F89"/>
    <mergeCell ref="G88:G89"/>
    <mergeCell ref="B90:B91"/>
    <mergeCell ref="C90:C91"/>
    <mergeCell ref="D90:D91"/>
    <mergeCell ref="E90:E91"/>
    <mergeCell ref="F90:F91"/>
    <mergeCell ref="G90:G91"/>
    <mergeCell ref="B92:B93"/>
    <mergeCell ref="C92:C93"/>
    <mergeCell ref="D92:D93"/>
    <mergeCell ref="E92:E93"/>
    <mergeCell ref="F92:F93"/>
    <mergeCell ref="G92:G93"/>
    <mergeCell ref="B94:B95"/>
    <mergeCell ref="C94:C95"/>
    <mergeCell ref="D94:D95"/>
    <mergeCell ref="E94:E95"/>
    <mergeCell ref="F94:F95"/>
    <mergeCell ref="G94:G95"/>
    <mergeCell ref="B96:B97"/>
    <mergeCell ref="C96:C97"/>
    <mergeCell ref="D96:D97"/>
    <mergeCell ref="E96:E97"/>
    <mergeCell ref="F96:F97"/>
    <mergeCell ref="G96:G97"/>
    <mergeCell ref="B118:B119"/>
    <mergeCell ref="C118:C119"/>
    <mergeCell ref="D118:D119"/>
    <mergeCell ref="E118:E119"/>
    <mergeCell ref="F118:F119"/>
    <mergeCell ref="G118:G119"/>
    <mergeCell ref="B100:B101"/>
    <mergeCell ref="C100:C101"/>
    <mergeCell ref="D100:D101"/>
    <mergeCell ref="E100:E101"/>
    <mergeCell ref="F100:F101"/>
    <mergeCell ref="G100:G101"/>
    <mergeCell ref="B102:B103"/>
    <mergeCell ref="C102:C103"/>
    <mergeCell ref="D102:D103"/>
    <mergeCell ref="E102:E103"/>
    <mergeCell ref="F102:F103"/>
    <mergeCell ref="G102:G103"/>
    <mergeCell ref="B110:B111"/>
    <mergeCell ref="C110:C111"/>
    <mergeCell ref="D110:D111"/>
    <mergeCell ref="E110:E111"/>
    <mergeCell ref="F110:F111"/>
    <mergeCell ref="G110:G111"/>
    <mergeCell ref="B112:B113"/>
    <mergeCell ref="C112:C113"/>
    <mergeCell ref="D112:D113"/>
    <mergeCell ref="E112:E113"/>
    <mergeCell ref="F112:F113"/>
    <mergeCell ref="G112:G113"/>
    <mergeCell ref="B114:B115"/>
    <mergeCell ref="C114:C115"/>
    <mergeCell ref="D114:D115"/>
    <mergeCell ref="E114:E115"/>
    <mergeCell ref="F114:F115"/>
    <mergeCell ref="G114:G115"/>
    <mergeCell ref="B116:B117"/>
    <mergeCell ref="C116:C117"/>
    <mergeCell ref="D116:D117"/>
    <mergeCell ref="E116:E117"/>
    <mergeCell ref="F116:F117"/>
    <mergeCell ref="G116:G117"/>
    <mergeCell ref="B122:B123"/>
    <mergeCell ref="C122:C123"/>
    <mergeCell ref="D122:D123"/>
    <mergeCell ref="E122:E123"/>
    <mergeCell ref="F122:F123"/>
    <mergeCell ref="G122:G123"/>
    <mergeCell ref="B126:B127"/>
    <mergeCell ref="C126:C127"/>
    <mergeCell ref="D126:D127"/>
    <mergeCell ref="E126:E127"/>
    <mergeCell ref="F126:F127"/>
    <mergeCell ref="G126:G127"/>
    <mergeCell ref="B124:B125"/>
    <mergeCell ref="C124:C125"/>
    <mergeCell ref="D124:D125"/>
    <mergeCell ref="E124:E125"/>
    <mergeCell ref="F124:F125"/>
    <mergeCell ref="G124:G125"/>
    <mergeCell ref="B128:B129"/>
    <mergeCell ref="C128:C129"/>
    <mergeCell ref="D128:D129"/>
    <mergeCell ref="E128:E129"/>
    <mergeCell ref="B132:T132"/>
    <mergeCell ref="B139:S139"/>
    <mergeCell ref="B138:T138"/>
    <mergeCell ref="B136:S136"/>
    <mergeCell ref="B137:S137"/>
    <mergeCell ref="B131:T131"/>
    <mergeCell ref="B133:S133"/>
    <mergeCell ref="B134:S134"/>
    <mergeCell ref="B135:S135"/>
    <mergeCell ref="G128:G129"/>
    <mergeCell ref="F128:F129"/>
  </mergeCells>
  <phoneticPr fontId="2" type="noConversion"/>
  <printOptions horizontalCentered="1"/>
  <pageMargins left="0.15748031496062992" right="0.15748031496062992" top="0.62992125984251968" bottom="0.39370078740157483" header="0" footer="0"/>
  <pageSetup paperSize="9" scale="60" orientation="landscape" r:id="rId1"/>
  <headerFooter alignWithMargins="0"/>
  <rowBreaks count="2" manualBreakCount="2">
    <brk id="79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pane ySplit="1" topLeftCell="A2" activePane="bottomLeft" state="frozen"/>
      <selection pane="bottomLeft" activeCell="B8" sqref="B8"/>
    </sheetView>
  </sheetViews>
  <sheetFormatPr defaultRowHeight="13.5"/>
  <cols>
    <col min="1" max="1" width="19.44140625" style="1" customWidth="1"/>
    <col min="2" max="2" width="14" customWidth="1"/>
    <col min="3" max="3" width="20.109375" customWidth="1"/>
    <col min="4" max="4" width="14" customWidth="1"/>
    <col min="5" max="5" width="18.77734375" customWidth="1"/>
    <col min="6" max="6" width="14" customWidth="1"/>
    <col min="7" max="7" width="18.77734375" style="1" customWidth="1"/>
    <col min="8" max="8" width="14" style="2" customWidth="1"/>
    <col min="9" max="9" width="18.77734375" style="2" customWidth="1"/>
    <col min="10" max="10" width="14" style="2" customWidth="1"/>
    <col min="11" max="11" width="20.109375" style="2" customWidth="1"/>
  </cols>
  <sheetData>
    <row r="1" spans="1:11" ht="27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3" spans="1:11" s="11" customFormat="1" ht="24" customHeight="1" thickBot="1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s="11" customFormat="1" ht="60" customHeight="1">
      <c r="A4" s="157" t="s">
        <v>0</v>
      </c>
      <c r="B4" s="173" t="s">
        <v>12</v>
      </c>
      <c r="C4" s="174"/>
      <c r="D4" s="173" t="s">
        <v>13</v>
      </c>
      <c r="E4" s="175"/>
      <c r="F4" s="175"/>
      <c r="G4" s="175"/>
      <c r="H4" s="175"/>
      <c r="I4" s="174"/>
      <c r="J4" s="176" t="s">
        <v>1</v>
      </c>
      <c r="K4" s="177"/>
    </row>
    <row r="5" spans="1:11" s="11" customFormat="1" ht="60" customHeight="1">
      <c r="A5" s="158"/>
      <c r="B5" s="160" t="s">
        <v>14</v>
      </c>
      <c r="C5" s="169" t="s">
        <v>15</v>
      </c>
      <c r="D5" s="160" t="s">
        <v>16</v>
      </c>
      <c r="E5" s="161"/>
      <c r="F5" s="161" t="s">
        <v>17</v>
      </c>
      <c r="G5" s="161"/>
      <c r="H5" s="164" t="s">
        <v>18</v>
      </c>
      <c r="I5" s="165"/>
      <c r="J5" s="166" t="s">
        <v>14</v>
      </c>
      <c r="K5" s="171" t="s">
        <v>15</v>
      </c>
    </row>
    <row r="6" spans="1:11" s="11" customFormat="1" ht="60" customHeight="1">
      <c r="A6" s="159"/>
      <c r="B6" s="168"/>
      <c r="C6" s="170"/>
      <c r="D6" s="13" t="s">
        <v>14</v>
      </c>
      <c r="E6" s="14" t="s">
        <v>15</v>
      </c>
      <c r="F6" s="14" t="s">
        <v>14</v>
      </c>
      <c r="G6" s="14" t="s">
        <v>15</v>
      </c>
      <c r="H6" s="15" t="s">
        <v>14</v>
      </c>
      <c r="I6" s="16" t="s">
        <v>15</v>
      </c>
      <c r="J6" s="167"/>
      <c r="K6" s="172"/>
    </row>
    <row r="7" spans="1:11" s="11" customFormat="1" ht="60" customHeight="1">
      <c r="A7" s="42" t="s">
        <v>19</v>
      </c>
      <c r="B7" s="50">
        <v>869</v>
      </c>
      <c r="C7" s="25">
        <v>6758381420</v>
      </c>
      <c r="D7" s="55">
        <f>SUM(D8:D11)</f>
        <v>117</v>
      </c>
      <c r="E7" s="55">
        <f>SUM(E8:E11)</f>
        <v>1455901090</v>
      </c>
      <c r="F7" s="51">
        <f t="shared" ref="F7:G7" si="0">SUM(F8:F11)</f>
        <v>94</v>
      </c>
      <c r="G7" s="51">
        <f t="shared" si="0"/>
        <v>571995790</v>
      </c>
      <c r="H7" s="24">
        <f>D7-F7</f>
        <v>23</v>
      </c>
      <c r="I7" s="25">
        <f>E7-G7</f>
        <v>883905300</v>
      </c>
      <c r="J7" s="51">
        <f>B7+H7</f>
        <v>892</v>
      </c>
      <c r="K7" s="48">
        <f>C7+I7</f>
        <v>7642286720</v>
      </c>
    </row>
    <row r="8" spans="1:11" s="11" customFormat="1" ht="60" customHeight="1">
      <c r="A8" s="41" t="s">
        <v>20</v>
      </c>
      <c r="B8" s="26"/>
      <c r="C8" s="27"/>
      <c r="D8" s="56">
        <v>115</v>
      </c>
      <c r="E8" s="54">
        <v>1414212850</v>
      </c>
      <c r="F8" s="28"/>
      <c r="G8" s="29"/>
      <c r="H8" s="28">
        <f>D8-F8</f>
        <v>115</v>
      </c>
      <c r="I8" s="27">
        <f>E8-G8</f>
        <v>1414212850</v>
      </c>
      <c r="J8" s="54">
        <f>B8+H8</f>
        <v>115</v>
      </c>
      <c r="K8" s="49">
        <f>C8+I8</f>
        <v>1414212850</v>
      </c>
    </row>
    <row r="9" spans="1:11" s="11" customFormat="1" ht="60" customHeight="1">
      <c r="A9" s="41" t="s">
        <v>21</v>
      </c>
      <c r="B9" s="26"/>
      <c r="C9" s="27"/>
      <c r="D9" s="26"/>
      <c r="E9" s="28"/>
      <c r="F9" s="28"/>
      <c r="G9" s="29"/>
      <c r="H9" s="28"/>
      <c r="I9" s="27"/>
      <c r="J9" s="54">
        <f t="shared" ref="J9:J10" si="1">B9+H9</f>
        <v>0</v>
      </c>
      <c r="K9" s="49">
        <f t="shared" ref="K9:K10" si="2">C9+I9</f>
        <v>0</v>
      </c>
    </row>
    <row r="10" spans="1:11" s="11" customFormat="1" ht="60" customHeight="1">
      <c r="A10" s="41" t="s">
        <v>22</v>
      </c>
      <c r="B10" s="26"/>
      <c r="C10" s="27"/>
      <c r="D10" s="26"/>
      <c r="E10" s="28"/>
      <c r="F10" s="28"/>
      <c r="G10" s="29"/>
      <c r="H10" s="28"/>
      <c r="I10" s="27"/>
      <c r="J10" s="54">
        <f t="shared" si="1"/>
        <v>0</v>
      </c>
      <c r="K10" s="49">
        <f t="shared" si="2"/>
        <v>0</v>
      </c>
    </row>
    <row r="11" spans="1:11" s="11" customFormat="1" ht="60" customHeight="1" thickBot="1">
      <c r="A11" s="43" t="s">
        <v>23</v>
      </c>
      <c r="B11" s="44"/>
      <c r="C11" s="45"/>
      <c r="D11" s="44">
        <v>2</v>
      </c>
      <c r="E11" s="46">
        <v>41688240</v>
      </c>
      <c r="F11" s="46">
        <v>94</v>
      </c>
      <c r="G11" s="47">
        <v>571995790</v>
      </c>
      <c r="H11" s="52">
        <f>D11-F11</f>
        <v>-92</v>
      </c>
      <c r="I11" s="58">
        <f>E11-G11</f>
        <v>-530307550</v>
      </c>
      <c r="J11" s="57">
        <f>B11+H11</f>
        <v>-92</v>
      </c>
      <c r="K11" s="53">
        <f>C11+I11</f>
        <v>-530307550</v>
      </c>
    </row>
    <row r="12" spans="1:11" s="11" customFormat="1" ht="19.5">
      <c r="A12" s="17"/>
      <c r="B12" s="18"/>
      <c r="C12" s="18"/>
      <c r="D12" s="18"/>
      <c r="E12" s="18"/>
      <c r="F12" s="18"/>
      <c r="G12" s="17"/>
      <c r="H12" s="19"/>
      <c r="I12" s="19"/>
      <c r="J12" s="19"/>
      <c r="K12" s="19"/>
    </row>
    <row r="13" spans="1:11" s="11" customFormat="1" ht="19.5">
      <c r="A13" s="156" t="s">
        <v>24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s="11" customFormat="1" ht="18.75">
      <c r="A14" s="12"/>
      <c r="G14" s="12"/>
      <c r="H14" s="10"/>
      <c r="I14" s="10"/>
      <c r="J14" s="10"/>
      <c r="K14" s="10"/>
    </row>
    <row r="15" spans="1:11" s="11" customFormat="1" ht="18.75">
      <c r="A15" s="12"/>
      <c r="G15" s="12"/>
      <c r="H15" s="10"/>
      <c r="I15" s="10"/>
      <c r="J15" s="10"/>
      <c r="K15" s="10"/>
    </row>
  </sheetData>
  <mergeCells count="14">
    <mergeCell ref="A13:K13"/>
    <mergeCell ref="A4:A6"/>
    <mergeCell ref="D5:E5"/>
    <mergeCell ref="F5:G5"/>
    <mergeCell ref="A1:K1"/>
    <mergeCell ref="A3:K3"/>
    <mergeCell ref="H5:I5"/>
    <mergeCell ref="J5:J6"/>
    <mergeCell ref="B5:B6"/>
    <mergeCell ref="C5:C6"/>
    <mergeCell ref="K5:K6"/>
    <mergeCell ref="B4:C4"/>
    <mergeCell ref="D4:I4"/>
    <mergeCell ref="J4:K4"/>
  </mergeCells>
  <phoneticPr fontId="2" type="noConversion"/>
  <printOptions horizontalCentered="1"/>
  <pageMargins left="0.78740157480314965" right="0.78740157480314965" top="1.1811023622047245" bottom="0.78740157480314965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증감및현재액보고서 </vt:lpstr>
      <vt:lpstr>증감사유별</vt:lpstr>
      <vt:lpstr>'증감및현재액보고서 '!Print_Area</vt:lpstr>
      <vt:lpstr>'증감및현재액보고서 '!Print_Titles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2018-03-05T06:25:27Z</cp:lastPrinted>
  <dcterms:created xsi:type="dcterms:W3CDTF">2010-04-24T05:24:44Z</dcterms:created>
  <dcterms:modified xsi:type="dcterms:W3CDTF">2018-03-05T06:25:38Z</dcterms:modified>
</cp:coreProperties>
</file>