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8415" activeTab="0"/>
  </bookViews>
  <sheets>
    <sheet name="공유재산(용도별)" sheetId="1" r:id="rId1"/>
    <sheet name="공유재산(종류별)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<sst xmlns="http://schemas.openxmlformats.org/spreadsheetml/2006/main" count="75" uniqueCount="45">
  <si>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합     계</t>
  </si>
  <si>
    <t>1. 용도별 현황</t>
  </si>
  <si>
    <t>증</t>
  </si>
  <si>
    <t>감</t>
  </si>
  <si>
    <t>계</t>
  </si>
  <si>
    <t>공공용재산</t>
  </si>
  <si>
    <t>공용재산</t>
  </si>
  <si>
    <t>기업용재산</t>
  </si>
  <si>
    <t>면적</t>
  </si>
  <si>
    <t xml:space="preserve">          구분
용도별</t>
  </si>
  <si>
    <t>행
정
재
산</t>
  </si>
  <si>
    <t>가격</t>
  </si>
  <si>
    <t>일 반 재 산</t>
  </si>
  <si>
    <t>수</t>
  </si>
  <si>
    <t>보존용재산</t>
  </si>
  <si>
    <t>전년도말 현재액
(2010.12.31)</t>
  </si>
  <si>
    <t>당해연도 중 증감액(2011. 1. 1 ~ 2011.12.31)</t>
  </si>
  <si>
    <t>당해연도말 현재액
(2011.12.31현재)</t>
  </si>
  <si>
    <t>(단위:개,㎡,원)</t>
  </si>
  <si>
    <t>Ⅴ. 공유재산 증감 및 현재액 보고서</t>
  </si>
  <si>
    <t xml:space="preserve">     2011년도말 현재 공유재산 현재액은 </t>
  </si>
  <si>
    <t xml:space="preserve">       ○ 토지 1,406,985㎡,  268,126,229,447원</t>
  </si>
  <si>
    <t xml:space="preserve">       ○ 건물     75,735㎡,    56,833,956,257원</t>
  </si>
  <si>
    <t xml:space="preserve">       ○ 기타   537,268건,   541,340,128,446원</t>
  </si>
  <si>
    <t xml:space="preserve">       ○  총    866,300,314,150원 상당이며 그 내용은 다음과 같다.</t>
  </si>
  <si>
    <t>2. 종류별 현황</t>
  </si>
  <si>
    <t>구   분</t>
  </si>
  <si>
    <t>토
지</t>
  </si>
  <si>
    <t>소  계</t>
  </si>
  <si>
    <t>대</t>
  </si>
  <si>
    <t>전</t>
  </si>
  <si>
    <t>답</t>
  </si>
  <si>
    <t>임  야</t>
  </si>
  <si>
    <t>기  타</t>
  </si>
  <si>
    <t>건
물</t>
  </si>
  <si>
    <t>사무소</t>
  </si>
  <si>
    <t>주  택</t>
  </si>
  <si>
    <t>입  목  죽</t>
  </si>
  <si>
    <t>공  작  물</t>
  </si>
  <si>
    <t>기 계 기 구</t>
  </si>
  <si>
    <t>선       박</t>
  </si>
  <si>
    <t>항  공  기</t>
  </si>
  <si>
    <t>무 체 재 산</t>
  </si>
  <si>
    <t>유 가 증 권</t>
  </si>
  <si>
    <t>용 익 물 권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</si>
</sst>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29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22"/>
      <name val="바탕체"/>
      <family val="1"/>
    </font>
    <font>
      <sz val="11"/>
      <name val="바탕체"/>
      <family val="1"/>
    </font>
    <font>
      <b/>
      <sz val="16"/>
      <name val="바탕체"/>
      <family val="1"/>
    </font>
    <font>
      <b/>
      <sz val="12"/>
      <name val="돋움체"/>
      <family val="3"/>
    </font>
    <font>
      <sz val="10"/>
      <name val="돋움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22"/>
      <name val="굴림"/>
      <family val="3"/>
    </font>
    <font>
      <b/>
      <sz val="11"/>
      <name val="굴림"/>
      <family val="3"/>
    </font>
    <font>
      <b/>
      <sz val="11"/>
      <name val="돋움체"/>
      <family val="3"/>
    </font>
    <font>
      <sz val="10"/>
      <name val="바탕체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9" fontId="26" fillId="0" borderId="0" xfId="43" applyFont="1" applyFill="1" applyAlignment="1">
      <alignment/>
    </xf>
    <xf numFmtId="0" fontId="2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176" fontId="28" fillId="0" borderId="12" xfId="0" applyNumberFormat="1" applyFont="1" applyFill="1" applyBorder="1" applyAlignment="1">
      <alignment horizontal="right" vertical="center"/>
    </xf>
    <xf numFmtId="177" fontId="28" fillId="0" borderId="12" xfId="0" applyNumberFormat="1" applyFont="1" applyFill="1" applyBorder="1" applyAlignment="1">
      <alignment horizontal="right" vertical="center"/>
    </xf>
    <xf numFmtId="176" fontId="28" fillId="0" borderId="36" xfId="0" applyNumberFormat="1" applyFont="1" applyFill="1" applyBorder="1" applyAlignment="1">
      <alignment horizontal="right" vertical="center"/>
    </xf>
    <xf numFmtId="177" fontId="28" fillId="0" borderId="3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4.88671875" style="1" customWidth="1"/>
    <col min="2" max="2" width="12.4453125" style="1" customWidth="1"/>
    <col min="3" max="3" width="7.5546875" style="1" bestFit="1" customWidth="1"/>
    <col min="4" max="4" width="9.10546875" style="1" bestFit="1" customWidth="1"/>
    <col min="5" max="5" width="15.4453125" style="1" customWidth="1"/>
    <col min="6" max="6" width="6.77734375" style="1" customWidth="1"/>
    <col min="7" max="7" width="7.5546875" style="6" bestFit="1" customWidth="1"/>
    <col min="8" max="8" width="13.3359375" style="1" bestFit="1" customWidth="1"/>
    <col min="9" max="9" width="6.77734375" style="1" customWidth="1"/>
    <col min="10" max="10" width="6.77734375" style="6" customWidth="1"/>
    <col min="11" max="11" width="12.10546875" style="1" customWidth="1"/>
    <col min="12" max="12" width="7.5546875" style="1" bestFit="1" customWidth="1"/>
    <col min="13" max="13" width="9.10546875" style="1" bestFit="1" customWidth="1"/>
    <col min="14" max="14" width="13.77734375" style="1" customWidth="1"/>
    <col min="15" max="16384" width="8.88671875" style="1" customWidth="1"/>
  </cols>
  <sheetData>
    <row r="1" spans="1:14" ht="27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 customHeight="1">
      <c r="A3" s="4"/>
      <c r="B3" s="17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0.25" customHeight="1">
      <c r="A4" s="4"/>
      <c r="B4" s="17" t="s">
        <v>21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25" customHeight="1">
      <c r="A5" s="4"/>
      <c r="B5" s="17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25" customHeight="1">
      <c r="A6" s="4"/>
      <c r="B6" s="18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0.25" customHeight="1">
      <c r="A7" s="4"/>
      <c r="B7" s="18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2.5" customHeight="1">
      <c r="A8" s="4"/>
      <c r="B8" s="4"/>
      <c r="C8" s="4"/>
      <c r="D8" s="4"/>
      <c r="E8" s="4"/>
      <c r="F8" s="4"/>
      <c r="G8" s="8"/>
      <c r="H8" s="4"/>
      <c r="I8" s="4"/>
      <c r="J8" s="8"/>
      <c r="K8" s="4"/>
      <c r="L8" s="4"/>
      <c r="M8" s="4"/>
      <c r="N8" s="4"/>
    </row>
    <row r="9" spans="1:14" ht="20.25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3.5">
      <c r="A10" s="2"/>
      <c r="B10" s="2"/>
      <c r="C10" s="2"/>
      <c r="D10" s="2"/>
      <c r="E10" s="2"/>
      <c r="F10" s="2"/>
      <c r="G10" s="7"/>
      <c r="H10" s="2"/>
      <c r="I10" s="2"/>
      <c r="J10" s="7"/>
      <c r="K10" s="2"/>
      <c r="L10" s="2"/>
      <c r="M10" s="2"/>
      <c r="N10" s="3" t="s">
        <v>18</v>
      </c>
    </row>
    <row r="11" spans="1:14" ht="24.75" customHeight="1">
      <c r="A11" s="21" t="s">
        <v>9</v>
      </c>
      <c r="B11" s="22"/>
      <c r="C11" s="36" t="s">
        <v>15</v>
      </c>
      <c r="D11" s="37"/>
      <c r="E11" s="38"/>
      <c r="F11" s="32" t="s">
        <v>16</v>
      </c>
      <c r="G11" s="33"/>
      <c r="H11" s="33"/>
      <c r="I11" s="33"/>
      <c r="J11" s="33"/>
      <c r="K11" s="34"/>
      <c r="L11" s="36" t="s">
        <v>17</v>
      </c>
      <c r="M11" s="37"/>
      <c r="N11" s="38"/>
    </row>
    <row r="12" spans="1:14" ht="21.75" customHeight="1">
      <c r="A12" s="23"/>
      <c r="B12" s="24"/>
      <c r="C12" s="39"/>
      <c r="D12" s="40"/>
      <c r="E12" s="41"/>
      <c r="F12" s="35" t="s">
        <v>2</v>
      </c>
      <c r="G12" s="33"/>
      <c r="H12" s="34"/>
      <c r="I12" s="35" t="s">
        <v>3</v>
      </c>
      <c r="J12" s="33"/>
      <c r="K12" s="34"/>
      <c r="L12" s="39"/>
      <c r="M12" s="40"/>
      <c r="N12" s="41"/>
    </row>
    <row r="13" spans="1:14" ht="25.5" customHeight="1" thickBot="1">
      <c r="A13" s="25"/>
      <c r="B13" s="26"/>
      <c r="C13" s="9" t="s">
        <v>13</v>
      </c>
      <c r="D13" s="10" t="s">
        <v>8</v>
      </c>
      <c r="E13" s="10" t="s">
        <v>11</v>
      </c>
      <c r="F13" s="9" t="s">
        <v>13</v>
      </c>
      <c r="G13" s="11" t="s">
        <v>8</v>
      </c>
      <c r="H13" s="10" t="s">
        <v>11</v>
      </c>
      <c r="I13" s="9" t="s">
        <v>13</v>
      </c>
      <c r="J13" s="11" t="s">
        <v>8</v>
      </c>
      <c r="K13" s="10" t="s">
        <v>11</v>
      </c>
      <c r="L13" s="9" t="s">
        <v>13</v>
      </c>
      <c r="M13" s="10" t="s">
        <v>8</v>
      </c>
      <c r="N13" s="10" t="s">
        <v>11</v>
      </c>
    </row>
    <row r="14" spans="1:14" ht="33.75" customHeight="1" thickTop="1">
      <c r="A14" s="30" t="s">
        <v>0</v>
      </c>
      <c r="B14" s="31"/>
      <c r="C14" s="12">
        <f>SUM(C15,C20)</f>
        <v>541264</v>
      </c>
      <c r="D14" s="12">
        <f aca="true" t="shared" si="0" ref="D14:N14">SUM(D15,D20)</f>
        <v>1473723</v>
      </c>
      <c r="E14" s="12">
        <f t="shared" si="0"/>
        <v>856895984250</v>
      </c>
      <c r="F14" s="12">
        <f t="shared" si="0"/>
        <v>502</v>
      </c>
      <c r="G14" s="13">
        <f t="shared" si="0"/>
        <v>9784.01</v>
      </c>
      <c r="H14" s="12">
        <f t="shared" si="0"/>
        <v>9916607230</v>
      </c>
      <c r="I14" s="12">
        <f t="shared" si="0"/>
        <v>21</v>
      </c>
      <c r="J14" s="13">
        <f t="shared" si="0"/>
        <v>503.8</v>
      </c>
      <c r="K14" s="12">
        <f t="shared" si="0"/>
        <v>512277330</v>
      </c>
      <c r="L14" s="12">
        <f t="shared" si="0"/>
        <v>541745</v>
      </c>
      <c r="M14" s="12">
        <f t="shared" si="0"/>
        <v>1483003.2099999997</v>
      </c>
      <c r="N14" s="12">
        <f t="shared" si="0"/>
        <v>866300314150</v>
      </c>
    </row>
    <row r="15" spans="1:14" ht="33.75" customHeight="1">
      <c r="A15" s="27" t="s">
        <v>10</v>
      </c>
      <c r="B15" s="14" t="s">
        <v>4</v>
      </c>
      <c r="C15" s="15">
        <f>SUM(C16:C19)</f>
        <v>541055</v>
      </c>
      <c r="D15" s="15">
        <f aca="true" t="shared" si="1" ref="D15:N15">SUM(D16:D19)</f>
        <v>1465567</v>
      </c>
      <c r="E15" s="15">
        <f t="shared" si="1"/>
        <v>854050925140</v>
      </c>
      <c r="F15" s="15">
        <f t="shared" si="1"/>
        <v>497</v>
      </c>
      <c r="G15" s="16">
        <f t="shared" si="1"/>
        <v>9738.41</v>
      </c>
      <c r="H15" s="15">
        <f t="shared" si="1"/>
        <v>9845929290</v>
      </c>
      <c r="I15" s="15">
        <f t="shared" si="1"/>
        <v>2</v>
      </c>
      <c r="J15" s="16">
        <f t="shared" si="1"/>
        <v>3.1</v>
      </c>
      <c r="K15" s="15">
        <f t="shared" si="1"/>
        <v>272887000</v>
      </c>
      <c r="L15" s="15">
        <f t="shared" si="1"/>
        <v>541550</v>
      </c>
      <c r="M15" s="15">
        <f t="shared" si="1"/>
        <v>1475302.3099999998</v>
      </c>
      <c r="N15" s="15">
        <f t="shared" si="1"/>
        <v>863623967430</v>
      </c>
    </row>
    <row r="16" spans="1:14" ht="33.75" customHeight="1">
      <c r="A16" s="28"/>
      <c r="B16" s="14" t="s">
        <v>6</v>
      </c>
      <c r="C16" s="15">
        <v>4317</v>
      </c>
      <c r="D16" s="15">
        <v>198438</v>
      </c>
      <c r="E16" s="15">
        <v>60980267967</v>
      </c>
      <c r="F16" s="15">
        <v>28</v>
      </c>
      <c r="G16" s="16"/>
      <c r="H16" s="15">
        <v>152381470</v>
      </c>
      <c r="I16" s="15"/>
      <c r="J16" s="16"/>
      <c r="K16" s="15"/>
      <c r="L16" s="15">
        <f aca="true" t="shared" si="2" ref="L16:N20">C16+F16-I16</f>
        <v>4345</v>
      </c>
      <c r="M16" s="15">
        <f t="shared" si="2"/>
        <v>198438</v>
      </c>
      <c r="N16" s="15">
        <f t="shared" si="2"/>
        <v>61132649437</v>
      </c>
    </row>
    <row r="17" spans="1:14" ht="33.75" customHeight="1">
      <c r="A17" s="28"/>
      <c r="B17" s="14" t="s">
        <v>5</v>
      </c>
      <c r="C17" s="15">
        <v>536738</v>
      </c>
      <c r="D17" s="15">
        <v>1267129</v>
      </c>
      <c r="E17" s="15">
        <v>793070657173</v>
      </c>
      <c r="F17" s="15">
        <v>469</v>
      </c>
      <c r="G17" s="16">
        <v>9738.41</v>
      </c>
      <c r="H17" s="15">
        <v>9693547820</v>
      </c>
      <c r="I17" s="15">
        <v>2</v>
      </c>
      <c r="J17" s="16">
        <v>3.1</v>
      </c>
      <c r="K17" s="15">
        <v>272887000</v>
      </c>
      <c r="L17" s="15">
        <f t="shared" si="2"/>
        <v>537205</v>
      </c>
      <c r="M17" s="15">
        <f t="shared" si="2"/>
        <v>1276864.3099999998</v>
      </c>
      <c r="N17" s="15">
        <f t="shared" si="2"/>
        <v>802491317993</v>
      </c>
    </row>
    <row r="18" spans="1:14" ht="33.75" customHeight="1">
      <c r="A18" s="28"/>
      <c r="B18" s="14" t="s">
        <v>7</v>
      </c>
      <c r="C18" s="15"/>
      <c r="D18" s="15"/>
      <c r="E18" s="15"/>
      <c r="F18" s="15"/>
      <c r="G18" s="16"/>
      <c r="H18" s="15"/>
      <c r="I18" s="15"/>
      <c r="J18" s="16"/>
      <c r="K18" s="15"/>
      <c r="L18" s="15">
        <f t="shared" si="2"/>
        <v>0</v>
      </c>
      <c r="M18" s="15">
        <f t="shared" si="2"/>
        <v>0</v>
      </c>
      <c r="N18" s="15">
        <f t="shared" si="2"/>
        <v>0</v>
      </c>
    </row>
    <row r="19" spans="1:14" ht="33.75" customHeight="1">
      <c r="A19" s="29"/>
      <c r="B19" s="14" t="s">
        <v>14</v>
      </c>
      <c r="C19" s="15"/>
      <c r="D19" s="15"/>
      <c r="E19" s="15"/>
      <c r="F19" s="15"/>
      <c r="G19" s="16"/>
      <c r="H19" s="15"/>
      <c r="I19" s="15"/>
      <c r="J19" s="16"/>
      <c r="K19" s="15"/>
      <c r="L19" s="15">
        <f t="shared" si="2"/>
        <v>0</v>
      </c>
      <c r="M19" s="15">
        <f t="shared" si="2"/>
        <v>0</v>
      </c>
      <c r="N19" s="15">
        <f t="shared" si="2"/>
        <v>0</v>
      </c>
    </row>
    <row r="20" spans="1:14" ht="33.75" customHeight="1">
      <c r="A20" s="42" t="s">
        <v>12</v>
      </c>
      <c r="B20" s="43"/>
      <c r="C20" s="15">
        <v>209</v>
      </c>
      <c r="D20" s="15">
        <v>8156</v>
      </c>
      <c r="E20" s="15">
        <v>2845059110</v>
      </c>
      <c r="F20" s="15">
        <v>5</v>
      </c>
      <c r="G20" s="16">
        <v>45.6</v>
      </c>
      <c r="H20" s="15">
        <v>70677940</v>
      </c>
      <c r="I20" s="15">
        <v>19</v>
      </c>
      <c r="J20" s="16">
        <v>500.7</v>
      </c>
      <c r="K20" s="15">
        <v>239390330</v>
      </c>
      <c r="L20" s="15">
        <f t="shared" si="2"/>
        <v>195</v>
      </c>
      <c r="M20" s="15">
        <f t="shared" si="2"/>
        <v>7700.900000000001</v>
      </c>
      <c r="N20" s="15">
        <f t="shared" si="2"/>
        <v>2676346720</v>
      </c>
    </row>
    <row r="22" ht="13.5">
      <c r="D22" s="5"/>
    </row>
    <row r="23" ht="13.5">
      <c r="D23" s="5"/>
    </row>
    <row r="24" ht="13.5">
      <c r="D24" s="5"/>
    </row>
    <row r="25" ht="13.5">
      <c r="D25" s="5"/>
    </row>
    <row r="26" ht="13.5">
      <c r="D26" s="5"/>
    </row>
    <row r="27" ht="13.5">
      <c r="D27" s="5"/>
    </row>
    <row r="28" ht="13.5">
      <c r="D28" s="5"/>
    </row>
    <row r="29" ht="13.5">
      <c r="D29" s="5"/>
    </row>
    <row r="30" ht="13.5">
      <c r="D30" s="5"/>
    </row>
    <row r="31" ht="13.5">
      <c r="D31" s="5"/>
    </row>
    <row r="32" ht="13.5">
      <c r="D32" s="5"/>
    </row>
    <row r="33" ht="13.5">
      <c r="D33" s="5"/>
    </row>
    <row r="34" ht="13.5">
      <c r="D34" s="5"/>
    </row>
  </sheetData>
  <sheetProtection/>
  <mergeCells count="11">
    <mergeCell ref="A20:B20"/>
    <mergeCell ref="L11:N12"/>
    <mergeCell ref="I12:K12"/>
    <mergeCell ref="A1:N1"/>
    <mergeCell ref="A9:N9"/>
    <mergeCell ref="A11:B13"/>
    <mergeCell ref="A15:A19"/>
    <mergeCell ref="A14:B14"/>
    <mergeCell ref="F11:K11"/>
    <mergeCell ref="F12:H12"/>
    <mergeCell ref="C11:E12"/>
  </mergeCells>
  <printOptions horizontalCentered="1"/>
  <pageMargins left="0.35433070866141736" right="0.472440944881889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4.21484375" style="1" customWidth="1"/>
    <col min="2" max="2" width="10.77734375" style="1" customWidth="1"/>
    <col min="3" max="3" width="6.77734375" style="1" customWidth="1"/>
    <col min="4" max="4" width="8.99609375" style="1" customWidth="1"/>
    <col min="5" max="5" width="13.10546875" style="1" customWidth="1"/>
    <col min="6" max="6" width="6.77734375" style="1" customWidth="1"/>
    <col min="7" max="7" width="6.77734375" style="6" customWidth="1"/>
    <col min="8" max="8" width="13.6640625" style="1" customWidth="1"/>
    <col min="9" max="9" width="6.77734375" style="1" customWidth="1"/>
    <col min="10" max="10" width="6.77734375" style="6" customWidth="1"/>
    <col min="11" max="11" width="12.77734375" style="1" customWidth="1"/>
    <col min="12" max="12" width="6.77734375" style="1" customWidth="1"/>
    <col min="13" max="13" width="8.3359375" style="1" customWidth="1"/>
    <col min="14" max="14" width="13.21484375" style="1" customWidth="1"/>
    <col min="15" max="16384" width="8.88671875" style="1" customWidth="1"/>
  </cols>
  <sheetData>
    <row r="1" spans="1:4" ht="20.25">
      <c r="A1" s="44" t="s">
        <v>25</v>
      </c>
      <c r="B1" s="44"/>
      <c r="C1" s="44"/>
      <c r="D1" s="44"/>
    </row>
    <row r="2" spans="1:14" ht="13.5">
      <c r="A2" s="2"/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3" t="s">
        <v>18</v>
      </c>
    </row>
    <row r="3" spans="1:14" s="47" customFormat="1" ht="23.25" customHeight="1">
      <c r="A3" s="36" t="s">
        <v>26</v>
      </c>
      <c r="B3" s="45"/>
      <c r="C3" s="46" t="s">
        <v>15</v>
      </c>
      <c r="D3" s="46"/>
      <c r="E3" s="46"/>
      <c r="F3" s="46" t="s">
        <v>16</v>
      </c>
      <c r="G3" s="46"/>
      <c r="H3" s="46"/>
      <c r="I3" s="46"/>
      <c r="J3" s="46"/>
      <c r="K3" s="46"/>
      <c r="L3" s="46" t="s">
        <v>17</v>
      </c>
      <c r="M3" s="46"/>
      <c r="N3" s="46"/>
    </row>
    <row r="4" spans="1:14" s="47" customFormat="1" ht="15" customHeight="1">
      <c r="A4" s="48"/>
      <c r="B4" s="49"/>
      <c r="C4" s="46"/>
      <c r="D4" s="46"/>
      <c r="E4" s="46"/>
      <c r="F4" s="50" t="s">
        <v>2</v>
      </c>
      <c r="G4" s="50"/>
      <c r="H4" s="50"/>
      <c r="I4" s="50" t="s">
        <v>3</v>
      </c>
      <c r="J4" s="50"/>
      <c r="K4" s="50"/>
      <c r="L4" s="46"/>
      <c r="M4" s="46"/>
      <c r="N4" s="46"/>
    </row>
    <row r="5" spans="1:14" s="47" customFormat="1" ht="29.25" customHeight="1" thickBot="1">
      <c r="A5" s="51"/>
      <c r="B5" s="52"/>
      <c r="C5" s="53" t="s">
        <v>13</v>
      </c>
      <c r="D5" s="54" t="s">
        <v>8</v>
      </c>
      <c r="E5" s="54" t="s">
        <v>11</v>
      </c>
      <c r="F5" s="53" t="s">
        <v>13</v>
      </c>
      <c r="G5" s="55" t="s">
        <v>8</v>
      </c>
      <c r="H5" s="54" t="s">
        <v>11</v>
      </c>
      <c r="I5" s="53" t="s">
        <v>13</v>
      </c>
      <c r="J5" s="55" t="s">
        <v>8</v>
      </c>
      <c r="K5" s="54" t="s">
        <v>11</v>
      </c>
      <c r="L5" s="53" t="s">
        <v>13</v>
      </c>
      <c r="M5" s="54" t="s">
        <v>8</v>
      </c>
      <c r="N5" s="54" t="s">
        <v>11</v>
      </c>
    </row>
    <row r="6" spans="1:14" s="47" customFormat="1" ht="18.75" customHeight="1" thickBot="1">
      <c r="A6" s="56" t="s">
        <v>0</v>
      </c>
      <c r="B6" s="56"/>
      <c r="C6" s="57">
        <f>SUM(C7,C13,C17,C18,C19,C20,C21,C22,C23,C24,)</f>
        <v>541264</v>
      </c>
      <c r="D6" s="57">
        <f aca="true" t="shared" si="0" ref="D6:K6">SUM(D7,D13,D17,D18,D19,D20,D21,D22,D23,D24,)</f>
        <v>1473723</v>
      </c>
      <c r="E6" s="57">
        <f t="shared" si="0"/>
        <v>856895984250</v>
      </c>
      <c r="F6" s="57">
        <f t="shared" si="0"/>
        <v>502</v>
      </c>
      <c r="G6" s="58">
        <f t="shared" si="0"/>
        <v>9784.01</v>
      </c>
      <c r="H6" s="57">
        <f t="shared" si="0"/>
        <v>9916607230</v>
      </c>
      <c r="I6" s="57">
        <f t="shared" si="0"/>
        <v>21</v>
      </c>
      <c r="J6" s="58">
        <f t="shared" si="0"/>
        <v>503.8</v>
      </c>
      <c r="K6" s="57">
        <f t="shared" si="0"/>
        <v>512277330</v>
      </c>
      <c r="L6" s="57">
        <f>SUM(L7,L13,L17,L18,L19,L20,L21,L22,L23,L24,)</f>
        <v>541745</v>
      </c>
      <c r="M6" s="57">
        <f>SUM(M7,M13,M17,M18,M19,M20,M21,M22,M23,M24,)</f>
        <v>1483003.2100000002</v>
      </c>
      <c r="N6" s="57">
        <f>SUM(N7,N13,N17,N18,N19,N20,N21,N22,N23,N24,)</f>
        <v>866300314150</v>
      </c>
    </row>
    <row r="7" spans="1:14" s="47" customFormat="1" ht="18.75" customHeight="1">
      <c r="A7" s="59" t="s">
        <v>27</v>
      </c>
      <c r="B7" s="60" t="s">
        <v>28</v>
      </c>
      <c r="C7" s="61">
        <f>SUM(C8:C12)</f>
        <v>4352</v>
      </c>
      <c r="D7" s="61">
        <f aca="true" t="shared" si="1" ref="D7:K7">SUM(D8:D12)</f>
        <v>1404056</v>
      </c>
      <c r="E7" s="61">
        <f t="shared" si="1"/>
        <v>263776307377</v>
      </c>
      <c r="F7" s="61">
        <f t="shared" si="1"/>
        <v>31</v>
      </c>
      <c r="G7" s="62">
        <f t="shared" si="1"/>
        <v>3432.86</v>
      </c>
      <c r="H7" s="61">
        <f t="shared" si="1"/>
        <v>4591287400</v>
      </c>
      <c r="I7" s="61">
        <f t="shared" si="1"/>
        <v>21</v>
      </c>
      <c r="J7" s="62">
        <f t="shared" si="1"/>
        <v>503.8</v>
      </c>
      <c r="K7" s="61">
        <f t="shared" si="1"/>
        <v>241365330</v>
      </c>
      <c r="L7" s="61">
        <f>SUM(L8:L12)</f>
        <v>4362</v>
      </c>
      <c r="M7" s="61">
        <f>SUM(M8:M12)</f>
        <v>1406985.06</v>
      </c>
      <c r="N7" s="61">
        <f>SUM(N8:N12)</f>
        <v>268126229447</v>
      </c>
    </row>
    <row r="8" spans="1:14" s="47" customFormat="1" ht="18.75" customHeight="1">
      <c r="A8" s="63"/>
      <c r="B8" s="14" t="s">
        <v>29</v>
      </c>
      <c r="C8" s="64">
        <v>877</v>
      </c>
      <c r="D8" s="64">
        <v>178815</v>
      </c>
      <c r="E8" s="64">
        <v>64064021611</v>
      </c>
      <c r="F8" s="64">
        <v>9</v>
      </c>
      <c r="G8" s="65">
        <v>264.3</v>
      </c>
      <c r="H8" s="64">
        <v>3320357030</v>
      </c>
      <c r="I8" s="64">
        <v>18</v>
      </c>
      <c r="J8" s="65">
        <v>219.8</v>
      </c>
      <c r="K8" s="64">
        <v>106995750</v>
      </c>
      <c r="L8" s="64">
        <f aca="true" t="shared" si="2" ref="L8:N12">C8+F8-I8</f>
        <v>868</v>
      </c>
      <c r="M8" s="64">
        <f t="shared" si="2"/>
        <v>178859.5</v>
      </c>
      <c r="N8" s="64">
        <f t="shared" si="2"/>
        <v>67277382891</v>
      </c>
    </row>
    <row r="9" spans="1:14" s="47" customFormat="1" ht="18.75" customHeight="1">
      <c r="A9" s="63"/>
      <c r="B9" s="14" t="s">
        <v>30</v>
      </c>
      <c r="C9" s="64">
        <v>312</v>
      </c>
      <c r="D9" s="64">
        <v>92289</v>
      </c>
      <c r="E9" s="64">
        <v>7260289796</v>
      </c>
      <c r="F9" s="64">
        <v>4</v>
      </c>
      <c r="G9" s="65">
        <v>268</v>
      </c>
      <c r="H9" s="64">
        <v>36012500</v>
      </c>
      <c r="I9" s="64">
        <v>1</v>
      </c>
      <c r="J9" s="65">
        <v>272</v>
      </c>
      <c r="K9" s="64">
        <v>128405600</v>
      </c>
      <c r="L9" s="64">
        <f t="shared" si="2"/>
        <v>315</v>
      </c>
      <c r="M9" s="64">
        <f t="shared" si="2"/>
        <v>92285</v>
      </c>
      <c r="N9" s="64">
        <f t="shared" si="2"/>
        <v>7167896696</v>
      </c>
    </row>
    <row r="10" spans="1:14" s="47" customFormat="1" ht="18.75" customHeight="1">
      <c r="A10" s="63"/>
      <c r="B10" s="14" t="s">
        <v>31</v>
      </c>
      <c r="C10" s="64">
        <v>214</v>
      </c>
      <c r="D10" s="64">
        <v>32760</v>
      </c>
      <c r="E10" s="64">
        <v>7487735180</v>
      </c>
      <c r="F10" s="64">
        <v>3</v>
      </c>
      <c r="G10" s="65">
        <v>281</v>
      </c>
      <c r="H10" s="64">
        <v>175926900</v>
      </c>
      <c r="I10" s="64">
        <v>1</v>
      </c>
      <c r="J10" s="65">
        <v>9</v>
      </c>
      <c r="K10" s="64">
        <v>5584000</v>
      </c>
      <c r="L10" s="64">
        <f t="shared" si="2"/>
        <v>216</v>
      </c>
      <c r="M10" s="64">
        <f t="shared" si="2"/>
        <v>33032</v>
      </c>
      <c r="N10" s="64">
        <f t="shared" si="2"/>
        <v>7658078080</v>
      </c>
    </row>
    <row r="11" spans="1:14" s="47" customFormat="1" ht="18.75" customHeight="1">
      <c r="A11" s="63"/>
      <c r="B11" s="14" t="s">
        <v>32</v>
      </c>
      <c r="C11" s="64">
        <v>137</v>
      </c>
      <c r="D11" s="64">
        <v>93178</v>
      </c>
      <c r="E11" s="64">
        <v>6346799452</v>
      </c>
      <c r="F11" s="64">
        <v>8</v>
      </c>
      <c r="G11" s="65">
        <v>1690.5</v>
      </c>
      <c r="H11" s="64">
        <v>281279510</v>
      </c>
      <c r="I11" s="64">
        <v>0</v>
      </c>
      <c r="J11" s="65">
        <v>0</v>
      </c>
      <c r="K11" s="64">
        <v>0</v>
      </c>
      <c r="L11" s="64">
        <f t="shared" si="2"/>
        <v>145</v>
      </c>
      <c r="M11" s="64">
        <f t="shared" si="2"/>
        <v>94868.5</v>
      </c>
      <c r="N11" s="64">
        <f t="shared" si="2"/>
        <v>6628078962</v>
      </c>
    </row>
    <row r="12" spans="1:14" s="47" customFormat="1" ht="18.75" customHeight="1" thickBot="1">
      <c r="A12" s="66"/>
      <c r="B12" s="54" t="s">
        <v>33</v>
      </c>
      <c r="C12" s="67">
        <v>2812</v>
      </c>
      <c r="D12" s="67">
        <v>1007014</v>
      </c>
      <c r="E12" s="67">
        <v>178617461338</v>
      </c>
      <c r="F12" s="67">
        <v>7</v>
      </c>
      <c r="G12" s="68">
        <v>929.06</v>
      </c>
      <c r="H12" s="67">
        <v>777711460</v>
      </c>
      <c r="I12" s="67">
        <v>1</v>
      </c>
      <c r="J12" s="68">
        <v>3</v>
      </c>
      <c r="K12" s="67">
        <v>379980</v>
      </c>
      <c r="L12" s="67">
        <f t="shared" si="2"/>
        <v>2818</v>
      </c>
      <c r="M12" s="67">
        <f t="shared" si="2"/>
        <v>1007940.06</v>
      </c>
      <c r="N12" s="67">
        <f t="shared" si="2"/>
        <v>179394792818</v>
      </c>
    </row>
    <row r="13" spans="1:14" s="47" customFormat="1" ht="18.75" customHeight="1">
      <c r="A13" s="59" t="s">
        <v>34</v>
      </c>
      <c r="B13" s="60" t="s">
        <v>28</v>
      </c>
      <c r="C13" s="61">
        <f>SUM(C14:C16)</f>
        <v>110</v>
      </c>
      <c r="D13" s="61">
        <f aca="true" t="shared" si="3" ref="D13:K13">SUM(D14:D16)</f>
        <v>69667</v>
      </c>
      <c r="E13" s="61">
        <f>SUM(E14:E16)</f>
        <v>54050825997</v>
      </c>
      <c r="F13" s="61">
        <f t="shared" si="3"/>
        <v>5</v>
      </c>
      <c r="G13" s="62">
        <f t="shared" si="3"/>
        <v>6067.85</v>
      </c>
      <c r="H13" s="61">
        <f t="shared" si="3"/>
        <v>3054042260</v>
      </c>
      <c r="I13" s="61">
        <f t="shared" si="3"/>
        <v>0</v>
      </c>
      <c r="J13" s="62">
        <f t="shared" si="3"/>
        <v>0</v>
      </c>
      <c r="K13" s="61">
        <f t="shared" si="3"/>
        <v>270912000</v>
      </c>
      <c r="L13" s="61">
        <f>SUM(L14:L16)</f>
        <v>115</v>
      </c>
      <c r="M13" s="61">
        <f>SUM(M14:M16)</f>
        <v>75734.85</v>
      </c>
      <c r="N13" s="61">
        <f>SUM(N14:N16)</f>
        <v>56833956257</v>
      </c>
    </row>
    <row r="14" spans="1:14" s="47" customFormat="1" ht="18.75" customHeight="1">
      <c r="A14" s="63"/>
      <c r="B14" s="14" t="s">
        <v>35</v>
      </c>
      <c r="C14" s="64">
        <v>39</v>
      </c>
      <c r="D14" s="64">
        <v>49697</v>
      </c>
      <c r="E14" s="64">
        <v>32958864272</v>
      </c>
      <c r="F14" s="64"/>
      <c r="G14" s="65">
        <v>0</v>
      </c>
      <c r="H14" s="64">
        <v>28930000</v>
      </c>
      <c r="I14" s="64"/>
      <c r="J14" s="65">
        <v>0</v>
      </c>
      <c r="K14" s="64">
        <v>220650000</v>
      </c>
      <c r="L14" s="64">
        <f aca="true" t="shared" si="4" ref="L14:N19">C14+F14-I14</f>
        <v>39</v>
      </c>
      <c r="M14" s="64">
        <f t="shared" si="4"/>
        <v>49697</v>
      </c>
      <c r="N14" s="64">
        <f t="shared" si="4"/>
        <v>32767144272</v>
      </c>
    </row>
    <row r="15" spans="1:14" s="47" customFormat="1" ht="18.75" customHeight="1">
      <c r="A15" s="63"/>
      <c r="B15" s="14" t="s">
        <v>36</v>
      </c>
      <c r="C15" s="69">
        <v>4</v>
      </c>
      <c r="D15" s="69">
        <v>1013</v>
      </c>
      <c r="E15" s="69">
        <v>183344490</v>
      </c>
      <c r="F15" s="69">
        <v>1</v>
      </c>
      <c r="G15" s="70">
        <v>116.18</v>
      </c>
      <c r="H15" s="69">
        <v>39569600</v>
      </c>
      <c r="I15" s="69"/>
      <c r="J15" s="70">
        <v>0</v>
      </c>
      <c r="K15" s="69">
        <v>0</v>
      </c>
      <c r="L15" s="64">
        <f t="shared" si="4"/>
        <v>5</v>
      </c>
      <c r="M15" s="64">
        <f t="shared" si="4"/>
        <v>1129.18</v>
      </c>
      <c r="N15" s="64">
        <f t="shared" si="4"/>
        <v>222914090</v>
      </c>
    </row>
    <row r="16" spans="1:14" s="47" customFormat="1" ht="18.75" customHeight="1" thickBot="1">
      <c r="A16" s="66"/>
      <c r="B16" s="54" t="s">
        <v>33</v>
      </c>
      <c r="C16" s="71">
        <v>67</v>
      </c>
      <c r="D16" s="71">
        <v>18957</v>
      </c>
      <c r="E16" s="71">
        <v>20908617235</v>
      </c>
      <c r="F16" s="71">
        <v>4</v>
      </c>
      <c r="G16" s="72">
        <v>5951.67</v>
      </c>
      <c r="H16" s="71">
        <v>2985542660</v>
      </c>
      <c r="I16" s="71"/>
      <c r="J16" s="72">
        <v>0</v>
      </c>
      <c r="K16" s="71">
        <v>50262000</v>
      </c>
      <c r="L16" s="67">
        <f t="shared" si="4"/>
        <v>71</v>
      </c>
      <c r="M16" s="67">
        <f t="shared" si="4"/>
        <v>24908.67</v>
      </c>
      <c r="N16" s="67">
        <f t="shared" si="4"/>
        <v>23843897895</v>
      </c>
    </row>
    <row r="17" spans="1:14" s="47" customFormat="1" ht="18.75" customHeight="1">
      <c r="A17" s="73" t="s">
        <v>37</v>
      </c>
      <c r="B17" s="73"/>
      <c r="C17" s="74">
        <v>518815</v>
      </c>
      <c r="D17" s="74"/>
      <c r="E17" s="74">
        <v>143089450933</v>
      </c>
      <c r="F17" s="74">
        <v>342</v>
      </c>
      <c r="G17" s="75"/>
      <c r="H17" s="74">
        <v>269762300</v>
      </c>
      <c r="I17" s="74"/>
      <c r="J17" s="75"/>
      <c r="K17" s="74"/>
      <c r="L17" s="76">
        <f t="shared" si="4"/>
        <v>519157</v>
      </c>
      <c r="M17" s="76">
        <f t="shared" si="4"/>
        <v>0</v>
      </c>
      <c r="N17" s="76">
        <f t="shared" si="4"/>
        <v>143359213233</v>
      </c>
    </row>
    <row r="18" spans="1:14" s="47" customFormat="1" ht="18.75" customHeight="1">
      <c r="A18" s="63" t="s">
        <v>38</v>
      </c>
      <c r="B18" s="63"/>
      <c r="C18" s="69">
        <v>17923</v>
      </c>
      <c r="D18" s="69"/>
      <c r="E18" s="69">
        <v>393905670133</v>
      </c>
      <c r="F18" s="69">
        <v>111</v>
      </c>
      <c r="G18" s="70"/>
      <c r="H18" s="69">
        <v>1547520740</v>
      </c>
      <c r="I18" s="69"/>
      <c r="J18" s="70"/>
      <c r="K18" s="69"/>
      <c r="L18" s="64">
        <f t="shared" si="4"/>
        <v>18034</v>
      </c>
      <c r="M18" s="64">
        <f t="shared" si="4"/>
        <v>0</v>
      </c>
      <c r="N18" s="64">
        <f t="shared" si="4"/>
        <v>395453190873</v>
      </c>
    </row>
    <row r="19" spans="1:14" s="47" customFormat="1" ht="18.75" customHeight="1">
      <c r="A19" s="63" t="s">
        <v>39</v>
      </c>
      <c r="B19" s="63"/>
      <c r="C19" s="69">
        <v>31</v>
      </c>
      <c r="D19" s="69"/>
      <c r="E19" s="69">
        <v>190729810</v>
      </c>
      <c r="F19" s="69"/>
      <c r="G19" s="70"/>
      <c r="H19" s="69"/>
      <c r="I19" s="69"/>
      <c r="J19" s="70"/>
      <c r="K19" s="69"/>
      <c r="L19" s="64">
        <f t="shared" si="4"/>
        <v>31</v>
      </c>
      <c r="M19" s="64">
        <f t="shared" si="4"/>
        <v>0</v>
      </c>
      <c r="N19" s="64">
        <f t="shared" si="4"/>
        <v>190729810</v>
      </c>
    </row>
    <row r="20" spans="1:14" s="47" customFormat="1" ht="18.75" customHeight="1">
      <c r="A20" s="63" t="s">
        <v>40</v>
      </c>
      <c r="B20" s="63"/>
      <c r="C20" s="69"/>
      <c r="D20" s="69"/>
      <c r="E20" s="69"/>
      <c r="F20" s="69"/>
      <c r="G20" s="70"/>
      <c r="H20" s="69"/>
      <c r="I20" s="69"/>
      <c r="J20" s="70"/>
      <c r="K20" s="69"/>
      <c r="L20" s="64">
        <f aca="true" t="shared" si="5" ref="L20:N24">C20+F20-I20</f>
        <v>0</v>
      </c>
      <c r="M20" s="64">
        <f t="shared" si="5"/>
        <v>0</v>
      </c>
      <c r="N20" s="64">
        <f t="shared" si="5"/>
        <v>0</v>
      </c>
    </row>
    <row r="21" spans="1:14" s="47" customFormat="1" ht="18.75" customHeight="1">
      <c r="A21" s="63" t="s">
        <v>41</v>
      </c>
      <c r="B21" s="63"/>
      <c r="C21" s="69"/>
      <c r="D21" s="69"/>
      <c r="E21" s="69"/>
      <c r="F21" s="69"/>
      <c r="G21" s="70"/>
      <c r="H21" s="69"/>
      <c r="I21" s="69"/>
      <c r="J21" s="70"/>
      <c r="K21" s="69"/>
      <c r="L21" s="64">
        <f t="shared" si="5"/>
        <v>0</v>
      </c>
      <c r="M21" s="64">
        <f t="shared" si="5"/>
        <v>0</v>
      </c>
      <c r="N21" s="64">
        <f t="shared" si="5"/>
        <v>0</v>
      </c>
    </row>
    <row r="22" spans="1:14" s="47" customFormat="1" ht="18.75" customHeight="1">
      <c r="A22" s="63" t="s">
        <v>42</v>
      </c>
      <c r="B22" s="63"/>
      <c r="C22" s="69"/>
      <c r="D22" s="69"/>
      <c r="E22" s="69"/>
      <c r="F22" s="69">
        <v>7</v>
      </c>
      <c r="G22" s="70"/>
      <c r="H22" s="69">
        <v>218994530</v>
      </c>
      <c r="I22" s="69"/>
      <c r="J22" s="70"/>
      <c r="K22" s="69"/>
      <c r="L22" s="64">
        <f t="shared" si="5"/>
        <v>7</v>
      </c>
      <c r="M22" s="64">
        <f t="shared" si="5"/>
        <v>0</v>
      </c>
      <c r="N22" s="64">
        <f t="shared" si="5"/>
        <v>218994530</v>
      </c>
    </row>
    <row r="23" spans="1:14" s="47" customFormat="1" ht="18.75" customHeight="1">
      <c r="A23" s="63" t="s">
        <v>43</v>
      </c>
      <c r="B23" s="63"/>
      <c r="C23" s="69"/>
      <c r="D23" s="69"/>
      <c r="E23" s="69"/>
      <c r="F23" s="69"/>
      <c r="G23" s="70"/>
      <c r="H23" s="69"/>
      <c r="I23" s="69"/>
      <c r="J23" s="70"/>
      <c r="K23" s="69"/>
      <c r="L23" s="64">
        <f t="shared" si="5"/>
        <v>0</v>
      </c>
      <c r="M23" s="64">
        <f t="shared" si="5"/>
        <v>0</v>
      </c>
      <c r="N23" s="64">
        <f t="shared" si="5"/>
        <v>0</v>
      </c>
    </row>
    <row r="24" spans="1:14" s="47" customFormat="1" ht="18.75" customHeight="1">
      <c r="A24" s="63" t="s">
        <v>44</v>
      </c>
      <c r="B24" s="63"/>
      <c r="C24" s="69">
        <v>33</v>
      </c>
      <c r="D24" s="69"/>
      <c r="E24" s="69">
        <v>1883000000</v>
      </c>
      <c r="F24" s="69">
        <v>6</v>
      </c>
      <c r="G24" s="70">
        <v>283.3</v>
      </c>
      <c r="H24" s="69">
        <v>235000000</v>
      </c>
      <c r="I24" s="69"/>
      <c r="J24" s="70"/>
      <c r="K24" s="69"/>
      <c r="L24" s="69">
        <f t="shared" si="5"/>
        <v>39</v>
      </c>
      <c r="M24" s="69">
        <f t="shared" si="5"/>
        <v>283.3</v>
      </c>
      <c r="N24" s="69">
        <f t="shared" si="5"/>
        <v>2118000000</v>
      </c>
    </row>
    <row r="25" spans="3:14" s="47" customFormat="1" ht="13.5">
      <c r="C25" s="1"/>
      <c r="D25" s="1"/>
      <c r="E25" s="1"/>
      <c r="F25" s="1"/>
      <c r="G25" s="6"/>
      <c r="H25" s="1"/>
      <c r="I25" s="1"/>
      <c r="J25" s="6"/>
      <c r="K25" s="1"/>
      <c r="L25" s="1"/>
      <c r="M25" s="1"/>
      <c r="N25" s="1"/>
    </row>
    <row r="26" spans="3:14" s="47" customFormat="1" ht="13.5">
      <c r="C26" s="1"/>
      <c r="D26" s="1"/>
      <c r="E26" s="1"/>
      <c r="F26" s="1"/>
      <c r="G26" s="6"/>
      <c r="H26" s="1"/>
      <c r="I26" s="1"/>
      <c r="J26" s="6"/>
      <c r="K26" s="1"/>
      <c r="L26" s="1"/>
      <c r="M26" s="1"/>
      <c r="N26" s="1"/>
    </row>
    <row r="27" spans="3:14" s="47" customFormat="1" ht="13.5">
      <c r="C27" s="1"/>
      <c r="D27" s="1"/>
      <c r="E27" s="1"/>
      <c r="F27" s="1"/>
      <c r="G27" s="6"/>
      <c r="H27" s="1"/>
      <c r="I27" s="1"/>
      <c r="J27" s="6"/>
      <c r="K27" s="1"/>
      <c r="L27" s="1"/>
      <c r="M27" s="1"/>
      <c r="N27" s="1"/>
    </row>
    <row r="28" spans="3:14" s="47" customFormat="1" ht="13.5">
      <c r="C28" s="1"/>
      <c r="D28" s="1"/>
      <c r="E28" s="1"/>
      <c r="F28" s="1"/>
      <c r="G28" s="6"/>
      <c r="H28" s="1"/>
      <c r="I28" s="1"/>
      <c r="J28" s="6"/>
      <c r="K28" s="1"/>
      <c r="L28" s="1"/>
      <c r="M28" s="1"/>
      <c r="N28" s="1"/>
    </row>
    <row r="29" spans="3:14" s="47" customFormat="1" ht="13.5">
      <c r="C29" s="1"/>
      <c r="D29" s="1"/>
      <c r="E29" s="1"/>
      <c r="F29" s="1"/>
      <c r="G29" s="6"/>
      <c r="H29" s="1"/>
      <c r="I29" s="1"/>
      <c r="J29" s="6"/>
      <c r="K29" s="1"/>
      <c r="L29" s="1"/>
      <c r="M29" s="1"/>
      <c r="N29" s="1"/>
    </row>
    <row r="30" spans="3:14" s="47" customFormat="1" ht="13.5">
      <c r="C30" s="1"/>
      <c r="D30" s="1"/>
      <c r="E30" s="1"/>
      <c r="F30" s="1"/>
      <c r="G30" s="6"/>
      <c r="H30" s="1"/>
      <c r="I30" s="1"/>
      <c r="J30" s="6"/>
      <c r="K30" s="1"/>
      <c r="L30" s="1"/>
      <c r="M30" s="1"/>
      <c r="N30" s="1"/>
    </row>
    <row r="31" spans="3:14" s="47" customFormat="1" ht="13.5">
      <c r="C31" s="1"/>
      <c r="D31" s="1"/>
      <c r="E31" s="1"/>
      <c r="F31" s="1"/>
      <c r="G31" s="6"/>
      <c r="H31" s="1"/>
      <c r="I31" s="1"/>
      <c r="J31" s="6"/>
      <c r="K31" s="1"/>
      <c r="L31" s="1"/>
      <c r="M31" s="1"/>
      <c r="N31" s="1"/>
    </row>
    <row r="32" spans="3:14" s="47" customFormat="1" ht="13.5">
      <c r="C32" s="1"/>
      <c r="D32" s="1"/>
      <c r="E32" s="1"/>
      <c r="F32" s="1"/>
      <c r="G32" s="6"/>
      <c r="H32" s="1"/>
      <c r="I32" s="1"/>
      <c r="J32" s="6"/>
      <c r="K32" s="1"/>
      <c r="L32" s="1"/>
      <c r="M32" s="1"/>
      <c r="N32" s="1"/>
    </row>
  </sheetData>
  <sheetProtection/>
  <mergeCells count="17">
    <mergeCell ref="I4:K4"/>
    <mergeCell ref="L3:N4"/>
    <mergeCell ref="F3:K3"/>
    <mergeCell ref="A22:B22"/>
    <mergeCell ref="A13:A16"/>
    <mergeCell ref="C3:E4"/>
    <mergeCell ref="F4:H4"/>
    <mergeCell ref="A7:A12"/>
    <mergeCell ref="A6:B6"/>
    <mergeCell ref="A24:B24"/>
    <mergeCell ref="A3:B5"/>
    <mergeCell ref="A17:B17"/>
    <mergeCell ref="A18:B18"/>
    <mergeCell ref="A19:B19"/>
    <mergeCell ref="A20:B20"/>
    <mergeCell ref="A23:B23"/>
    <mergeCell ref="A21:B21"/>
  </mergeCells>
  <printOptions horizontalCentered="1"/>
  <pageMargins left="0.35433070866141736" right="0.4724409448818898" top="0.6299212598425197" bottom="0.2362204724409449" header="0.5118110236220472" footer="0.2362204724409449"/>
  <pageSetup horizontalDpi="600" verticalDpi="600" orientation="landscape" paperSize="9" scale="95" r:id="rId1"/>
  <ignoredErrors>
    <ignoredError sqref="E13 C13" formulaRange="1"/>
    <ignoredError sqref="L13: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지적과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2012-05-09T06:37:05Z</cp:lastPrinted>
  <dcterms:created xsi:type="dcterms:W3CDTF">2011-03-09T00:57:20Z</dcterms:created>
  <dcterms:modified xsi:type="dcterms:W3CDTF">2012-07-24T07:18:22Z</dcterms:modified>
  <cp:category/>
  <cp:version/>
  <cp:contentType/>
  <cp:contentStatus/>
</cp:coreProperties>
</file>