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900" windowWidth="27315" windowHeight="11700"/>
  </bookViews>
  <sheets>
    <sheet name="증감및현재액보고서 " sheetId="1" r:id="rId1"/>
  </sheets>
  <definedNames>
    <definedName name="_xlnm._FilterDatabase" localSheetId="0" hidden="1">'증감및현재액보고서 '!$B$9:$U$129</definedName>
    <definedName name="_xlnm.Print_Titles" localSheetId="0">'증감및현재액보고서 '!$10:$13</definedName>
  </definedNames>
  <calcPr calcId="125725"/>
</workbook>
</file>

<file path=xl/calcChain.xml><?xml version="1.0" encoding="utf-8"?>
<calcChain xmlns="http://schemas.openxmlformats.org/spreadsheetml/2006/main">
  <c r="S129" i="1"/>
  <c r="N129"/>
  <c r="T129" s="1"/>
  <c r="T128"/>
  <c r="S128"/>
  <c r="N128"/>
  <c r="T127"/>
  <c r="S127"/>
  <c r="N127"/>
  <c r="S126"/>
  <c r="N126"/>
  <c r="T126" s="1"/>
  <c r="S125"/>
  <c r="N125"/>
  <c r="T125" s="1"/>
  <c r="T124"/>
  <c r="S124"/>
  <c r="N124"/>
  <c r="T123"/>
  <c r="S123"/>
  <c r="N123"/>
  <c r="S122"/>
  <c r="N122"/>
  <c r="T122" s="1"/>
  <c r="S121"/>
  <c r="N121"/>
  <c r="T121" s="1"/>
  <c r="T120"/>
  <c r="S120"/>
  <c r="N120"/>
  <c r="S119"/>
  <c r="O119"/>
  <c r="J119"/>
  <c r="N119" s="1"/>
  <c r="T118"/>
  <c r="S118"/>
  <c r="N118"/>
  <c r="T117"/>
  <c r="S117"/>
  <c r="N117"/>
  <c r="S116"/>
  <c r="N116"/>
  <c r="T116" s="1"/>
  <c r="S115"/>
  <c r="N115"/>
  <c r="T115" s="1"/>
  <c r="T114"/>
  <c r="S114"/>
  <c r="N114"/>
  <c r="T113"/>
  <c r="S113"/>
  <c r="N113"/>
  <c r="S112"/>
  <c r="N112"/>
  <c r="T112" s="1"/>
  <c r="S111"/>
  <c r="N111"/>
  <c r="T111" s="1"/>
  <c r="T110"/>
  <c r="S110"/>
  <c r="N110"/>
  <c r="T109"/>
  <c r="S109"/>
  <c r="N109"/>
  <c r="S108"/>
  <c r="N108"/>
  <c r="T108" s="1"/>
  <c r="S107"/>
  <c r="N107"/>
  <c r="T107" s="1"/>
  <c r="T106"/>
  <c r="S106"/>
  <c r="N106"/>
  <c r="T105"/>
  <c r="S105"/>
  <c r="N105"/>
  <c r="S104"/>
  <c r="N104"/>
  <c r="T104" s="1"/>
  <c r="S103"/>
  <c r="N103"/>
  <c r="T103" s="1"/>
  <c r="T102"/>
  <c r="S102"/>
  <c r="N102"/>
  <c r="T101"/>
  <c r="S101"/>
  <c r="N101"/>
  <c r="S100"/>
  <c r="N100"/>
  <c r="T100" s="1"/>
  <c r="S99"/>
  <c r="N99"/>
  <c r="T99" s="1"/>
  <c r="T98"/>
  <c r="S98"/>
  <c r="N98"/>
  <c r="T97"/>
  <c r="S97"/>
  <c r="N97"/>
  <c r="S96"/>
  <c r="N96"/>
  <c r="T96" s="1"/>
  <c r="S95"/>
  <c r="N95"/>
  <c r="T95" s="1"/>
  <c r="T94"/>
  <c r="S94"/>
  <c r="N94"/>
  <c r="T93"/>
  <c r="S93"/>
  <c r="N93"/>
  <c r="S92"/>
  <c r="N92"/>
  <c r="T92" s="1"/>
  <c r="S91"/>
  <c r="N91"/>
  <c r="T91" s="1"/>
  <c r="T90"/>
  <c r="S90"/>
  <c r="N90"/>
  <c r="T89"/>
  <c r="S89"/>
  <c r="N89"/>
  <c r="S88"/>
  <c r="N88"/>
  <c r="T88" s="1"/>
  <c r="S87"/>
  <c r="N87"/>
  <c r="T87" s="1"/>
  <c r="T86"/>
  <c r="S86"/>
  <c r="N86"/>
  <c r="T85"/>
  <c r="S85"/>
  <c r="N85"/>
  <c r="S84"/>
  <c r="N84"/>
  <c r="T84" s="1"/>
  <c r="S83"/>
  <c r="N83"/>
  <c r="T83" s="1"/>
  <c r="T82"/>
  <c r="S82"/>
  <c r="N82"/>
  <c r="T81"/>
  <c r="S81"/>
  <c r="N81"/>
  <c r="S80"/>
  <c r="N80"/>
  <c r="T80" s="1"/>
  <c r="S79"/>
  <c r="N79"/>
  <c r="T79" s="1"/>
  <c r="T78"/>
  <c r="S78"/>
  <c r="N78"/>
  <c r="T77"/>
  <c r="S77"/>
  <c r="N77"/>
  <c r="S76"/>
  <c r="N76"/>
  <c r="T76" s="1"/>
  <c r="S75"/>
  <c r="N75"/>
  <c r="T75" s="1"/>
  <c r="T74"/>
  <c r="S74"/>
  <c r="N74"/>
  <c r="T73"/>
  <c r="S73"/>
  <c r="N73"/>
  <c r="S72"/>
  <c r="N72"/>
  <c r="T72" s="1"/>
  <c r="S71"/>
  <c r="N71"/>
  <c r="T71" s="1"/>
  <c r="T70"/>
  <c r="S70"/>
  <c r="N70"/>
  <c r="T69"/>
  <c r="S69"/>
  <c r="N69"/>
  <c r="S68"/>
  <c r="N68"/>
  <c r="T68" s="1"/>
  <c r="S67"/>
  <c r="N67"/>
  <c r="T67" s="1"/>
  <c r="T66"/>
  <c r="S66"/>
  <c r="N66"/>
  <c r="T65"/>
  <c r="S65"/>
  <c r="N65"/>
  <c r="S64"/>
  <c r="N64"/>
  <c r="T64" s="1"/>
  <c r="S63"/>
  <c r="N63"/>
  <c r="T63" s="1"/>
  <c r="T62"/>
  <c r="S62"/>
  <c r="N62"/>
  <c r="T61"/>
  <c r="S61"/>
  <c r="N61"/>
  <c r="S60"/>
  <c r="N60"/>
  <c r="T60" s="1"/>
  <c r="S59"/>
  <c r="N59"/>
  <c r="T59" s="1"/>
  <c r="T58"/>
  <c r="S58"/>
  <c r="N58"/>
  <c r="T57"/>
  <c r="S57"/>
  <c r="N57"/>
  <c r="S56"/>
  <c r="N56"/>
  <c r="T56" s="1"/>
  <c r="S55"/>
  <c r="N55"/>
  <c r="T55" s="1"/>
  <c r="T54"/>
  <c r="S54"/>
  <c r="N54"/>
  <c r="T53"/>
  <c r="S53"/>
  <c r="N53"/>
  <c r="S52"/>
  <c r="N52"/>
  <c r="T52" s="1"/>
  <c r="S51"/>
  <c r="N51"/>
  <c r="T51" s="1"/>
  <c r="T50"/>
  <c r="S50"/>
  <c r="N50"/>
  <c r="T49"/>
  <c r="S49"/>
  <c r="N49"/>
  <c r="S48"/>
  <c r="N48"/>
  <c r="T48" s="1"/>
  <c r="S47"/>
  <c r="N47"/>
  <c r="T47" s="1"/>
  <c r="T46"/>
  <c r="S46"/>
  <c r="N46"/>
  <c r="T45"/>
  <c r="S45"/>
  <c r="N45"/>
  <c r="S44"/>
  <c r="N44"/>
  <c r="T44" s="1"/>
  <c r="S43"/>
  <c r="N43"/>
  <c r="T43" s="1"/>
  <c r="T42"/>
  <c r="S42"/>
  <c r="N42"/>
  <c r="T41"/>
  <c r="S41"/>
  <c r="N41"/>
  <c r="S40"/>
  <c r="N40"/>
  <c r="T40" s="1"/>
  <c r="S39"/>
  <c r="N39"/>
  <c r="T39" s="1"/>
  <c r="T38"/>
  <c r="S38"/>
  <c r="N38"/>
  <c r="T37"/>
  <c r="S37"/>
  <c r="N37"/>
  <c r="S36"/>
  <c r="N36"/>
  <c r="T36" s="1"/>
  <c r="S35"/>
  <c r="N35"/>
  <c r="T35" s="1"/>
  <c r="T34"/>
  <c r="S34"/>
  <c r="N34"/>
  <c r="T33"/>
  <c r="S33"/>
  <c r="N33"/>
  <c r="S32"/>
  <c r="N32"/>
  <c r="T32" s="1"/>
  <c r="S31"/>
  <c r="N31"/>
  <c r="T31" s="1"/>
  <c r="T30"/>
  <c r="S30"/>
  <c r="N30"/>
  <c r="T29"/>
  <c r="S29"/>
  <c r="N29"/>
  <c r="S28"/>
  <c r="N28"/>
  <c r="T28" s="1"/>
  <c r="S27"/>
  <c r="N27"/>
  <c r="T27" s="1"/>
  <c r="T26"/>
  <c r="S26"/>
  <c r="N26"/>
  <c r="T25"/>
  <c r="S25"/>
  <c r="N25"/>
  <c r="S24"/>
  <c r="N24"/>
  <c r="T24" s="1"/>
  <c r="S23"/>
  <c r="N23"/>
  <c r="T23" s="1"/>
  <c r="T22"/>
  <c r="S22"/>
  <c r="N22"/>
  <c r="T21"/>
  <c r="S21"/>
  <c r="N21"/>
  <c r="S20"/>
  <c r="N20"/>
  <c r="T20" s="1"/>
  <c r="S19"/>
  <c r="N19"/>
  <c r="T19" s="1"/>
  <c r="T18"/>
  <c r="S18"/>
  <c r="N18"/>
  <c r="T17"/>
  <c r="S17"/>
  <c r="S15" s="1"/>
  <c r="N17"/>
  <c r="S16"/>
  <c r="N16"/>
  <c r="T16" s="1"/>
  <c r="R15"/>
  <c r="Q15"/>
  <c r="P15"/>
  <c r="O15"/>
  <c r="M15"/>
  <c r="S14"/>
  <c r="R14"/>
  <c r="Q14"/>
  <c r="P14"/>
  <c r="O14"/>
  <c r="N14"/>
  <c r="M14"/>
  <c r="J14"/>
  <c r="N15" l="1"/>
  <c r="T119"/>
  <c r="T14"/>
  <c r="T15"/>
  <c r="J15"/>
</calcChain>
</file>

<file path=xl/sharedStrings.xml><?xml version="1.0" encoding="utf-8"?>
<sst xmlns="http://schemas.openxmlformats.org/spreadsheetml/2006/main" count="258" uniqueCount="87">
  <si>
    <t>21. 물품증감 및 현재액 보고서</t>
    <phoneticPr fontId="3" type="noConversion"/>
  </si>
  <si>
    <t xml:space="preserve">      ○ 전연도말 현재 물품현황은 6,075,085,180원으로</t>
    <phoneticPr fontId="3" type="noConversion"/>
  </si>
  <si>
    <t xml:space="preserve">      ○ 신규취득 등 1,003,585,380원</t>
    <phoneticPr fontId="3" type="noConversion"/>
  </si>
  <si>
    <t xml:space="preserve">      ○ 매각,폐기 등 320,289,140원</t>
    <phoneticPr fontId="3" type="noConversion"/>
  </si>
  <si>
    <t xml:space="preserve">      ○ 당해연도말 6,758,381,420원으로 그 내용은 다음과 같다</t>
    <phoneticPr fontId="3" type="noConversion"/>
  </si>
  <si>
    <t>증감현황 및 증감사유</t>
    <phoneticPr fontId="3" type="noConversion"/>
  </si>
  <si>
    <t>(단위:개,원)</t>
    <phoneticPr fontId="3" type="noConversion"/>
  </si>
  <si>
    <t>①
연번</t>
    <phoneticPr fontId="3" type="noConversion"/>
  </si>
  <si>
    <t>②
정부물품
분류번호</t>
    <phoneticPr fontId="3" type="noConversion"/>
  </si>
  <si>
    <t>③
품     명</t>
    <phoneticPr fontId="3" type="noConversion"/>
  </si>
  <si>
    <t>④
단 위</t>
    <phoneticPr fontId="3" type="noConversion"/>
  </si>
  <si>
    <t>⑤
정 수</t>
    <phoneticPr fontId="3" type="noConversion"/>
  </si>
  <si>
    <t>⑥
내용
연수</t>
    <phoneticPr fontId="3" type="noConversion"/>
  </si>
  <si>
    <t>⑦
구 분</t>
    <phoneticPr fontId="3" type="noConversion"/>
  </si>
  <si>
    <t>⑧
전년도말
현  재 액</t>
    <phoneticPr fontId="3" type="noConversion"/>
  </si>
  <si>
    <t>⑨ 당해연도물품 증감 현황</t>
    <phoneticPr fontId="3" type="noConversion"/>
  </si>
  <si>
    <t>⑫
당해연도말
보   유  액</t>
    <phoneticPr fontId="3" type="noConversion"/>
  </si>
  <si>
    <t>⑩ 취          득</t>
    <phoneticPr fontId="3" type="noConversion"/>
  </si>
  <si>
    <t>⑪ 처          분</t>
    <phoneticPr fontId="3" type="noConversion"/>
  </si>
  <si>
    <t>구  매</t>
    <phoneticPr fontId="3" type="noConversion"/>
  </si>
  <si>
    <t>관리전환</t>
    <phoneticPr fontId="3" type="noConversion"/>
  </si>
  <si>
    <t>양여</t>
    <phoneticPr fontId="3" type="noConversion"/>
  </si>
  <si>
    <t>기타</t>
    <phoneticPr fontId="3" type="noConversion"/>
  </si>
  <si>
    <t>소  계</t>
    <phoneticPr fontId="3" type="noConversion"/>
  </si>
  <si>
    <t>매  각</t>
    <phoneticPr fontId="3" type="noConversion"/>
  </si>
  <si>
    <t>합       계</t>
    <phoneticPr fontId="3" type="noConversion"/>
  </si>
  <si>
    <t>수량</t>
    <phoneticPr fontId="3" type="noConversion"/>
  </si>
  <si>
    <t>금액</t>
    <phoneticPr fontId="3" type="noConversion"/>
  </si>
  <si>
    <t>미니버스</t>
    <phoneticPr fontId="3" type="noConversion"/>
  </si>
  <si>
    <t>대</t>
    <phoneticPr fontId="3" type="noConversion"/>
  </si>
  <si>
    <t>버스</t>
    <phoneticPr fontId="3" type="noConversion"/>
  </si>
  <si>
    <t>일반승용차</t>
    <phoneticPr fontId="3" type="noConversion"/>
  </si>
  <si>
    <t>미니밴또는밴</t>
    <phoneticPr fontId="3" type="noConversion"/>
  </si>
  <si>
    <t>스포츠유틸리티차량</t>
    <phoneticPr fontId="3" type="noConversion"/>
  </si>
  <si>
    <t>덤프트럭</t>
    <phoneticPr fontId="3" type="noConversion"/>
  </si>
  <si>
    <t>화물트럭</t>
    <phoneticPr fontId="3" type="noConversion"/>
  </si>
  <si>
    <t>구급차</t>
    <phoneticPr fontId="3" type="noConversion"/>
  </si>
  <si>
    <t>소방펌프차</t>
    <phoneticPr fontId="3" type="noConversion"/>
  </si>
  <si>
    <t>소방물탱크차</t>
    <phoneticPr fontId="3" type="noConversion"/>
  </si>
  <si>
    <t>소방화학차</t>
    <phoneticPr fontId="3" type="noConversion"/>
  </si>
  <si>
    <t>소방사다리차</t>
    <phoneticPr fontId="3" type="noConversion"/>
  </si>
  <si>
    <t>구조공작차</t>
    <phoneticPr fontId="3" type="noConversion"/>
  </si>
  <si>
    <t>배연차</t>
    <phoneticPr fontId="3" type="noConversion"/>
  </si>
  <si>
    <t>조연차</t>
    <phoneticPr fontId="3" type="noConversion"/>
  </si>
  <si>
    <t>무인방수탑차</t>
    <phoneticPr fontId="3" type="noConversion"/>
  </si>
  <si>
    <t>화재조사차</t>
    <phoneticPr fontId="3" type="noConversion"/>
  </si>
  <si>
    <t>지휘차</t>
    <phoneticPr fontId="3" type="noConversion"/>
  </si>
  <si>
    <t>제독차</t>
    <phoneticPr fontId="3" type="noConversion"/>
  </si>
  <si>
    <t>살수차</t>
    <phoneticPr fontId="3" type="noConversion"/>
  </si>
  <si>
    <t>가드레일청소차</t>
    <phoneticPr fontId="3" type="noConversion"/>
  </si>
  <si>
    <t>제설차</t>
    <phoneticPr fontId="3" type="noConversion"/>
  </si>
  <si>
    <t>칼슘살포차</t>
    <phoneticPr fontId="3" type="noConversion"/>
  </si>
  <si>
    <t>조명차</t>
    <phoneticPr fontId="3" type="noConversion"/>
  </si>
  <si>
    <t>도로보수차</t>
    <phoneticPr fontId="3" type="noConversion"/>
  </si>
  <si>
    <t>노면청소차</t>
    <phoneticPr fontId="3" type="noConversion"/>
  </si>
  <si>
    <t>고소작업차</t>
    <phoneticPr fontId="3" type="noConversion"/>
  </si>
  <si>
    <t>분무기탑재차</t>
    <phoneticPr fontId="3" type="noConversion"/>
  </si>
  <si>
    <t>견인트럭</t>
    <phoneticPr fontId="3" type="noConversion"/>
  </si>
  <si>
    <t>쓰레기수거용트럭</t>
    <phoneticPr fontId="3" type="noConversion"/>
  </si>
  <si>
    <t>탱크트럭</t>
    <phoneticPr fontId="3" type="noConversion"/>
  </si>
  <si>
    <t>발전차</t>
    <phoneticPr fontId="3" type="noConversion"/>
  </si>
  <si>
    <t>전기자동차</t>
    <phoneticPr fontId="3" type="noConversion"/>
  </si>
  <si>
    <t>무정전전원장치</t>
    <phoneticPr fontId="3" type="noConversion"/>
  </si>
  <si>
    <t>냉방기</t>
    <phoneticPr fontId="3" type="noConversion"/>
  </si>
  <si>
    <t>항온항습기</t>
    <phoneticPr fontId="3" type="noConversion"/>
  </si>
  <si>
    <t>냉난방기</t>
    <phoneticPr fontId="3" type="noConversion"/>
  </si>
  <si>
    <t>실험용세척기</t>
    <phoneticPr fontId="3" type="noConversion"/>
  </si>
  <si>
    <t>미량원심분리기</t>
    <phoneticPr fontId="3" type="noConversion"/>
  </si>
  <si>
    <t>개</t>
    <phoneticPr fontId="3" type="noConversion"/>
  </si>
  <si>
    <t>건조캐비닛또는오븐</t>
    <phoneticPr fontId="3" type="noConversion"/>
  </si>
  <si>
    <t>실체현미경</t>
    <phoneticPr fontId="3" type="noConversion"/>
  </si>
  <si>
    <t>전자현미경</t>
    <phoneticPr fontId="3" type="noConversion"/>
  </si>
  <si>
    <t>신호발생기</t>
    <phoneticPr fontId="3" type="noConversion"/>
  </si>
  <si>
    <t>분광광도계</t>
    <phoneticPr fontId="3" type="noConversion"/>
  </si>
  <si>
    <t>기체크로마토그래프</t>
    <phoneticPr fontId="3" type="noConversion"/>
  </si>
  <si>
    <t>액체크로마토그래프</t>
    <phoneticPr fontId="3" type="noConversion"/>
  </si>
  <si>
    <t>고압증기멸균기
또는 소독기</t>
    <phoneticPr fontId="3" type="noConversion"/>
  </si>
  <si>
    <t>노트북컴퓨터</t>
    <phoneticPr fontId="3" type="noConversion"/>
  </si>
  <si>
    <t>구내교환장비</t>
    <phoneticPr fontId="3" type="noConversion"/>
  </si>
  <si>
    <t>복사기</t>
    <phoneticPr fontId="3" type="noConversion"/>
  </si>
  <si>
    <t>다기능복사기</t>
    <phoneticPr fontId="3" type="noConversion"/>
  </si>
  <si>
    <t>비디오프로젝터</t>
    <phoneticPr fontId="3" type="noConversion"/>
  </si>
  <si>
    <t>구내방송장치</t>
    <phoneticPr fontId="3" type="noConversion"/>
  </si>
  <si>
    <t>비디오편집기</t>
    <phoneticPr fontId="3" type="noConversion"/>
  </si>
  <si>
    <t>영상정보
디스플레이장치</t>
    <phoneticPr fontId="3" type="noConversion"/>
  </si>
  <si>
    <t>디지털캠코드또는
비디오카메라</t>
    <phoneticPr fontId="3" type="noConversion"/>
  </si>
  <si>
    <t>디지털비디오레코드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</si>
</sst>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30"/>
      <name val="굴림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b/>
      <sz val="22"/>
      <name val="굴림"/>
      <family val="3"/>
      <charset val="129"/>
    </font>
    <font>
      <sz val="13"/>
      <name val="굴림"/>
      <family val="3"/>
      <charset val="129"/>
    </font>
    <font>
      <b/>
      <sz val="13"/>
      <name val="굴림"/>
      <family val="3"/>
      <charset val="129"/>
    </font>
    <font>
      <sz val="12"/>
      <name val="굴림"/>
      <family val="3"/>
      <charset val="129"/>
    </font>
    <font>
      <sz val="13"/>
      <name val="한양신명조,한컴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1" applyFont="1" applyFill="1">
      <alignment vertical="center"/>
    </xf>
    <xf numFmtId="41" fontId="7" fillId="0" borderId="0" xfId="1" applyFont="1">
      <alignment vertical="center"/>
    </xf>
    <xf numFmtId="41" fontId="7" fillId="0" borderId="0" xfId="1" applyFont="1" applyAlignment="1">
      <alignment horizontal="right" vertical="center"/>
    </xf>
    <xf numFmtId="41" fontId="8" fillId="0" borderId="18" xfId="1" applyFont="1" applyFill="1" applyBorder="1" applyAlignment="1">
      <alignment horizontal="center" vertical="center"/>
    </xf>
    <xf numFmtId="41" fontId="8" fillId="0" borderId="14" xfId="1" applyFont="1" applyFill="1" applyBorder="1" applyAlignment="1">
      <alignment horizontal="center" vertical="center" wrapText="1"/>
    </xf>
    <xf numFmtId="41" fontId="8" fillId="0" borderId="14" xfId="1" applyFont="1" applyFill="1" applyBorder="1" applyAlignment="1">
      <alignment horizontal="center" vertical="center"/>
    </xf>
    <xf numFmtId="41" fontId="8" fillId="0" borderId="14" xfId="1" applyFont="1" applyBorder="1" applyAlignment="1">
      <alignment horizontal="center" vertical="center" wrapText="1"/>
    </xf>
    <xf numFmtId="41" fontId="8" fillId="0" borderId="16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41" fontId="8" fillId="0" borderId="5" xfId="1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2" borderId="16" xfId="0" applyFont="1" applyFill="1" applyBorder="1" applyAlignment="1">
      <alignment horizontal="center" vertical="center" shrinkToFit="1"/>
    </xf>
    <xf numFmtId="41" fontId="8" fillId="2" borderId="25" xfId="1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41" fontId="7" fillId="2" borderId="5" xfId="1" applyFont="1" applyFill="1" applyBorder="1" applyAlignment="1">
      <alignment vertical="center" shrinkToFit="1"/>
    </xf>
    <xf numFmtId="41" fontId="7" fillId="2" borderId="6" xfId="1" applyFont="1" applyFill="1" applyBorder="1" applyAlignment="1">
      <alignment vertical="center" shrinkToFit="1"/>
    </xf>
    <xf numFmtId="41" fontId="7" fillId="2" borderId="2" xfId="1" applyFont="1" applyFill="1" applyBorder="1" applyAlignment="1">
      <alignment vertical="center" shrinkToFit="1"/>
    </xf>
    <xf numFmtId="41" fontId="7" fillId="2" borderId="3" xfId="1" applyFont="1" applyFill="1" applyBorder="1" applyAlignment="1">
      <alignment vertical="center" shrinkToFit="1"/>
    </xf>
    <xf numFmtId="41" fontId="7" fillId="2" borderId="26" xfId="1" applyFont="1" applyFill="1" applyBorder="1" applyAlignment="1">
      <alignment vertical="center" shrinkToFit="1"/>
    </xf>
    <xf numFmtId="41" fontId="7" fillId="2" borderId="27" xfId="1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16" xfId="0" applyFont="1" applyFill="1" applyBorder="1" applyAlignment="1">
      <alignment horizontal="center" vertical="center" shrinkToFit="1"/>
    </xf>
    <xf numFmtId="41" fontId="7" fillId="2" borderId="17" xfId="1" applyFont="1" applyFill="1" applyBorder="1" applyAlignment="1">
      <alignment vertical="center" shrinkToFit="1"/>
    </xf>
    <xf numFmtId="41" fontId="7" fillId="2" borderId="18" xfId="1" applyFont="1" applyFill="1" applyBorder="1" applyAlignment="1">
      <alignment vertical="center" shrinkToFit="1"/>
    </xf>
    <xf numFmtId="41" fontId="7" fillId="2" borderId="14" xfId="1" applyFont="1" applyFill="1" applyBorder="1" applyAlignment="1">
      <alignment vertical="center" shrinkToFit="1"/>
    </xf>
    <xf numFmtId="41" fontId="9" fillId="2" borderId="27" xfId="1" applyFont="1" applyFill="1" applyBorder="1" applyAlignment="1">
      <alignment vertical="center" shrinkToFit="1"/>
    </xf>
    <xf numFmtId="41" fontId="7" fillId="2" borderId="28" xfId="1" applyFont="1" applyFill="1" applyBorder="1" applyAlignment="1">
      <alignment vertical="center" shrinkToFit="1"/>
    </xf>
    <xf numFmtId="0" fontId="7" fillId="2" borderId="31" xfId="0" applyFont="1" applyFill="1" applyBorder="1" applyAlignment="1">
      <alignment horizontal="center" vertical="center" shrinkToFit="1"/>
    </xf>
    <xf numFmtId="41" fontId="7" fillId="2" borderId="32" xfId="1" applyFont="1" applyFill="1" applyBorder="1" applyAlignment="1">
      <alignment vertical="center" shrinkToFit="1"/>
    </xf>
    <xf numFmtId="41" fontId="7" fillId="2" borderId="33" xfId="1" applyFont="1" applyFill="1" applyBorder="1" applyAlignment="1">
      <alignment vertical="center" shrinkToFit="1"/>
    </xf>
    <xf numFmtId="41" fontId="7" fillId="2" borderId="30" xfId="1" applyFont="1" applyFill="1" applyBorder="1" applyAlignment="1">
      <alignment vertical="center" shrinkToFit="1"/>
    </xf>
    <xf numFmtId="0" fontId="7" fillId="2" borderId="36" xfId="0" applyFont="1" applyFill="1" applyBorder="1" applyAlignment="1">
      <alignment horizontal="center" vertical="center" shrinkToFit="1"/>
    </xf>
    <xf numFmtId="41" fontId="7" fillId="2" borderId="37" xfId="1" applyFont="1" applyFill="1" applyBorder="1" applyAlignment="1">
      <alignment vertical="center" shrinkToFit="1"/>
    </xf>
    <xf numFmtId="41" fontId="7" fillId="2" borderId="38" xfId="1" applyFont="1" applyFill="1" applyBorder="1" applyAlignment="1">
      <alignment vertical="center" shrinkToFit="1"/>
    </xf>
    <xf numFmtId="41" fontId="7" fillId="2" borderId="35" xfId="1" applyFont="1" applyFill="1" applyBorder="1" applyAlignment="1">
      <alignment vertical="center" shrinkToFit="1"/>
    </xf>
    <xf numFmtId="41" fontId="7" fillId="2" borderId="39" xfId="1" applyFont="1" applyFill="1" applyBorder="1" applyAlignment="1">
      <alignment vertical="center" shrinkToFit="1"/>
    </xf>
    <xf numFmtId="41" fontId="7" fillId="2" borderId="40" xfId="1" applyFont="1" applyFill="1" applyBorder="1" applyAlignment="1">
      <alignment vertical="center" shrinkToFit="1"/>
    </xf>
    <xf numFmtId="41" fontId="7" fillId="2" borderId="41" xfId="1" applyFont="1" applyFill="1" applyBorder="1" applyAlignment="1">
      <alignment vertical="center" shrinkToFit="1"/>
    </xf>
    <xf numFmtId="41" fontId="7" fillId="2" borderId="42" xfId="1" applyFont="1" applyFill="1" applyBorder="1" applyAlignment="1">
      <alignment vertical="center" shrinkToFit="1"/>
    </xf>
    <xf numFmtId="41" fontId="7" fillId="2" borderId="21" xfId="1" applyFont="1" applyFill="1" applyBorder="1" applyAlignment="1">
      <alignment vertical="center" shrinkToFit="1"/>
    </xf>
    <xf numFmtId="41" fontId="7" fillId="2" borderId="0" xfId="0" applyNumberFormat="1" applyFont="1" applyFill="1" applyAlignment="1">
      <alignment vertical="center" shrinkToFit="1"/>
    </xf>
    <xf numFmtId="41" fontId="7" fillId="2" borderId="43" xfId="1" applyFont="1" applyFill="1" applyBorder="1" applyAlignment="1">
      <alignment vertical="center" shrinkToFit="1"/>
    </xf>
    <xf numFmtId="41" fontId="7" fillId="2" borderId="44" xfId="1" applyFont="1" applyFill="1" applyBorder="1" applyAlignment="1">
      <alignment vertical="center" shrinkToFit="1"/>
    </xf>
    <xf numFmtId="41" fontId="7" fillId="2" borderId="9" xfId="1" applyFont="1" applyFill="1" applyBorder="1" applyAlignment="1">
      <alignment vertical="center" shrinkToFit="1"/>
    </xf>
    <xf numFmtId="41" fontId="7" fillId="2" borderId="45" xfId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41" fontId="7" fillId="0" borderId="0" xfId="1" applyFont="1" applyFill="1" applyAlignment="1">
      <alignment vertical="center" shrinkToFit="1"/>
    </xf>
    <xf numFmtId="41" fontId="7" fillId="0" borderId="20" xfId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41" fontId="9" fillId="0" borderId="0" xfId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41" fontId="4" fillId="0" borderId="0" xfId="1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4" fillId="0" borderId="0" xfId="1" applyFont="1" applyAlignment="1">
      <alignment vertical="center" shrinkToFit="1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1" applyFont="1" applyFill="1">
      <alignment vertical="center"/>
    </xf>
    <xf numFmtId="41" fontId="4" fillId="0" borderId="0" xfId="1" applyFont="1">
      <alignment vertical="center"/>
    </xf>
    <xf numFmtId="0" fontId="10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41" fontId="8" fillId="0" borderId="6" xfId="1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/>
    </xf>
    <xf numFmtId="41" fontId="8" fillId="0" borderId="4" xfId="1" applyFont="1" applyBorder="1" applyAlignment="1">
      <alignment horizontal="center" vertical="center"/>
    </xf>
    <xf numFmtId="41" fontId="8" fillId="0" borderId="5" xfId="1" applyFont="1" applyBorder="1" applyAlignment="1">
      <alignment horizontal="center" vertical="center" wrapText="1"/>
    </xf>
    <xf numFmtId="41" fontId="8" fillId="0" borderId="11" xfId="1" applyFont="1" applyBorder="1" applyAlignment="1">
      <alignment horizontal="center" vertical="center"/>
    </xf>
    <xf numFmtId="41" fontId="8" fillId="0" borderId="17" xfId="1" applyFont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center" vertical="center"/>
    </xf>
    <xf numFmtId="41" fontId="8" fillId="0" borderId="8" xfId="1" applyFont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 wrapText="1"/>
    </xf>
    <xf numFmtId="41" fontId="8" fillId="0" borderId="11" xfId="1" applyFont="1" applyFill="1" applyBorder="1" applyAlignment="1">
      <alignment horizontal="center" vertical="center" wrapText="1"/>
    </xf>
    <xf numFmtId="41" fontId="8" fillId="0" borderId="1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93"/>
  <sheetViews>
    <sheetView tabSelected="1" zoomScale="101" zoomScaleNormal="101" workbookViewId="0">
      <pane xSplit="1" ySplit="13" topLeftCell="B102" activePane="bottomRight" state="frozen"/>
      <selection pane="topRight" activeCell="B1" sqref="B1"/>
      <selection pane="bottomLeft" activeCell="A14" sqref="A14"/>
      <selection pane="bottomRight" activeCell="B133" sqref="B133:S133"/>
    </sheetView>
  </sheetViews>
  <sheetFormatPr defaultRowHeight="13.5"/>
  <cols>
    <col min="1" max="1" width="1.6640625" style="1" customWidth="1"/>
    <col min="2" max="2" width="5" style="1" customWidth="1"/>
    <col min="3" max="3" width="11.33203125" style="1" customWidth="1"/>
    <col min="4" max="4" width="20.21875" style="68" customWidth="1"/>
    <col min="5" max="5" width="7" style="1" customWidth="1"/>
    <col min="6" max="6" width="7" style="69" customWidth="1"/>
    <col min="7" max="7" width="7.33203125" style="1" customWidth="1"/>
    <col min="8" max="8" width="7.33203125" style="70" customWidth="1"/>
    <col min="9" max="9" width="18" style="71" customWidth="1"/>
    <col min="10" max="17" width="10.77734375" style="71" customWidth="1"/>
    <col min="18" max="20" width="10.77734375" style="72" customWidth="1"/>
    <col min="21" max="21" width="8.33203125" style="1" customWidth="1"/>
    <col min="22" max="16384" width="8.88671875" style="1"/>
  </cols>
  <sheetData>
    <row r="2" spans="2:20" ht="38.25"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2:20" ht="26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2:20" ht="30" customHeight="1">
      <c r="B4" s="130" t="s">
        <v>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2:20" ht="29.25" customHeight="1">
      <c r="B5" s="130" t="s">
        <v>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2:20" ht="29.25" customHeight="1">
      <c r="B6" s="130" t="s">
        <v>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2:20" ht="29.25" customHeight="1">
      <c r="B7" s="130" t="s">
        <v>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2:20" ht="19.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2:20" ht="26.25" customHeight="1">
      <c r="B9" s="107" t="s">
        <v>5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2:20" s="2" customFormat="1" ht="17.25" customHeight="1">
      <c r="D10" s="3"/>
      <c r="E10" s="4"/>
      <c r="F10" s="5"/>
      <c r="G10" s="4"/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9" t="s">
        <v>6</v>
      </c>
    </row>
    <row r="11" spans="2:20" s="4" customFormat="1" ht="32.25" customHeight="1">
      <c r="B11" s="108" t="s">
        <v>7</v>
      </c>
      <c r="C11" s="111" t="s">
        <v>8</v>
      </c>
      <c r="D11" s="114" t="s">
        <v>9</v>
      </c>
      <c r="E11" s="111" t="s">
        <v>10</v>
      </c>
      <c r="F11" s="117" t="s">
        <v>11</v>
      </c>
      <c r="G11" s="120" t="s">
        <v>12</v>
      </c>
      <c r="H11" s="123" t="s">
        <v>13</v>
      </c>
      <c r="I11" s="126" t="s">
        <v>14</v>
      </c>
      <c r="J11" s="88" t="s">
        <v>15</v>
      </c>
      <c r="K11" s="88"/>
      <c r="L11" s="88"/>
      <c r="M11" s="89"/>
      <c r="N11" s="89"/>
      <c r="O11" s="89"/>
      <c r="P11" s="89"/>
      <c r="Q11" s="89"/>
      <c r="R11" s="89"/>
      <c r="S11" s="90"/>
      <c r="T11" s="91" t="s">
        <v>16</v>
      </c>
    </row>
    <row r="12" spans="2:20" s="4" customFormat="1" ht="32.25" customHeight="1">
      <c r="B12" s="109"/>
      <c r="C12" s="112"/>
      <c r="D12" s="115"/>
      <c r="E12" s="112"/>
      <c r="F12" s="118"/>
      <c r="G12" s="121"/>
      <c r="H12" s="124"/>
      <c r="I12" s="127"/>
      <c r="J12" s="94" t="s">
        <v>17</v>
      </c>
      <c r="K12" s="94"/>
      <c r="L12" s="94"/>
      <c r="M12" s="95"/>
      <c r="N12" s="95"/>
      <c r="O12" s="96" t="s">
        <v>18</v>
      </c>
      <c r="P12" s="96"/>
      <c r="Q12" s="96"/>
      <c r="R12" s="96"/>
      <c r="S12" s="97"/>
      <c r="T12" s="92"/>
    </row>
    <row r="13" spans="2:20" s="4" customFormat="1" ht="34.5" customHeight="1">
      <c r="B13" s="110"/>
      <c r="C13" s="113"/>
      <c r="D13" s="116"/>
      <c r="E13" s="113"/>
      <c r="F13" s="119"/>
      <c r="G13" s="122"/>
      <c r="H13" s="125"/>
      <c r="I13" s="128"/>
      <c r="J13" s="10" t="s">
        <v>19</v>
      </c>
      <c r="K13" s="10" t="s">
        <v>20</v>
      </c>
      <c r="L13" s="10" t="s">
        <v>21</v>
      </c>
      <c r="M13" s="11" t="s">
        <v>22</v>
      </c>
      <c r="N13" s="12" t="s">
        <v>23</v>
      </c>
      <c r="O13" s="11" t="s">
        <v>24</v>
      </c>
      <c r="P13" s="11" t="s">
        <v>20</v>
      </c>
      <c r="Q13" s="11" t="s">
        <v>21</v>
      </c>
      <c r="R13" s="13" t="s">
        <v>22</v>
      </c>
      <c r="S13" s="14" t="s">
        <v>23</v>
      </c>
      <c r="T13" s="93"/>
    </row>
    <row r="14" spans="2:20" s="17" customFormat="1" ht="30.75" customHeight="1">
      <c r="B14" s="98" t="s">
        <v>25</v>
      </c>
      <c r="C14" s="99"/>
      <c r="D14" s="100"/>
      <c r="E14" s="104"/>
      <c r="F14" s="104"/>
      <c r="G14" s="104"/>
      <c r="H14" s="15" t="s">
        <v>26</v>
      </c>
      <c r="I14" s="16">
        <v>867</v>
      </c>
      <c r="J14" s="16">
        <f t="shared" ref="J14:T15" si="0">J16+J18+J20+J22+J24+J26+J28+J30+J32+J34+J36+J38+J40+J42+J44+J46+J48+J50+J52+J54+J56+J58+J60+J62+J64+J66+J68+J70+J72+J74+J76+J78+J80+J82+J84+J86+J88+J90+J92+J94+J96+J98+J100+J102+J104+J106+J108+J110+J112+J114+J116+J118+J120+J122+J124+J126+J128</f>
        <v>64</v>
      </c>
      <c r="K14" s="16"/>
      <c r="L14" s="16"/>
      <c r="M14" s="16">
        <f t="shared" si="0"/>
        <v>0</v>
      </c>
      <c r="N14" s="16">
        <f t="shared" si="0"/>
        <v>64</v>
      </c>
      <c r="O14" s="16">
        <f t="shared" si="0"/>
        <v>47</v>
      </c>
      <c r="P14" s="16">
        <f t="shared" si="0"/>
        <v>0</v>
      </c>
      <c r="Q14" s="16">
        <f t="shared" si="0"/>
        <v>3</v>
      </c>
      <c r="R14" s="16">
        <f t="shared" si="0"/>
        <v>12</v>
      </c>
      <c r="S14" s="16">
        <f>S16+S18+S20+S22+S24+S26+S28+S30+S32+S34+S36+S38+S40+S42+S44+S46+S48+S50+S52+S54+S56+S58+S60+S62+S64+S66+S68+S70+S72+S74+S76+S78+S80+S82+S84+S86+S88+S90+S92+S94+S96+S98+S100+S102+S104+S106+S108+S110+S112+S114+S116+S118+S120+S122+S124+S126+S128</f>
        <v>62</v>
      </c>
      <c r="T14" s="16">
        <f t="shared" si="0"/>
        <v>869</v>
      </c>
    </row>
    <row r="15" spans="2:20" s="20" customFormat="1" ht="30.75" customHeight="1">
      <c r="B15" s="101"/>
      <c r="C15" s="102"/>
      <c r="D15" s="103"/>
      <c r="E15" s="105"/>
      <c r="F15" s="105"/>
      <c r="G15" s="105"/>
      <c r="H15" s="18" t="s">
        <v>27</v>
      </c>
      <c r="I15" s="19">
        <v>6075085180</v>
      </c>
      <c r="J15" s="19">
        <f>J17+J19+J21+J23+J25+J27+J29+J31+J33+J35+J37+J39+J41+J43+J45+J47+J49+J51+J53+J55+J57+J59+J61+J63+J65+J67+J69+J71+J73+J75+J77+J79+J81+J83+J85+J87+J89+J91+J93+J95+J97+J99+J101+J103+J105+J107+J109+J111+J113+J115+J117+J119+J121+J123+J125+J127+J129</f>
        <v>1003585380</v>
      </c>
      <c r="K15" s="19"/>
      <c r="L15" s="19"/>
      <c r="M15" s="19">
        <f t="shared" si="0"/>
        <v>0</v>
      </c>
      <c r="N15" s="19">
        <f>N17+N19+N21+N23+N25+N27+N29+N31+N33+N35+N37+N39+N41+N43+N45+N47+N49+N51+N53+N55+N57+N59+N61+N63+N65+N67+N69+N71+N73+N75+N77+N79+N81+N83+N85+N87+N89+N91+N93+N95+N97+N99+N101+N103+N105+N107+N109+N111+N113+N115+N117+N119+N121+N123+N125+N127+N129</f>
        <v>1003585380</v>
      </c>
      <c r="O15" s="19">
        <f t="shared" si="0"/>
        <v>264937560</v>
      </c>
      <c r="P15" s="19">
        <f t="shared" si="0"/>
        <v>0</v>
      </c>
      <c r="Q15" s="19">
        <f t="shared" si="0"/>
        <v>2550000</v>
      </c>
      <c r="R15" s="19">
        <f t="shared" si="0"/>
        <v>52801580</v>
      </c>
      <c r="S15" s="19">
        <f>S17+S19+S21+S23+S25+S27+S29+S31+S33+S35+S37+S39+S41+S43+S45+S47+S49+S51+S53+S55+S57+S59+S61+S63+S65+S67+S69+S71+S73+S75+S77+S79+S81+S83+S85+S87+S89+S91+S93+S95+S97+S99+S101+S103+S105+S107+S109+S111+S113+S115+S117+S119+S121+S123+S125+S127+S129</f>
        <v>320289140</v>
      </c>
      <c r="T15" s="19">
        <f>T17+T19+T21+T23+T25+T27+T29+T31+T33+T35+T37+T39+T41+T43+T45+T47+T49+T51+T53+T55+T57+T59+T61+T63+T65+T67+T69+T71+T73+T75+T77+T79+T81+T83+T85+T87+T89+T91+T93+T95+T97+T99+T101+T103+T105+T107+T109+T111+T113+T115+T117+T119+T121+T123+T125+T127+T129</f>
        <v>6758381420</v>
      </c>
    </row>
    <row r="16" spans="2:20" s="28" customFormat="1" ht="19.5" customHeight="1">
      <c r="B16" s="76">
        <v>1</v>
      </c>
      <c r="C16" s="78">
        <v>25101501</v>
      </c>
      <c r="D16" s="78" t="s">
        <v>28</v>
      </c>
      <c r="E16" s="78" t="s">
        <v>29</v>
      </c>
      <c r="F16" s="78">
        <v>21</v>
      </c>
      <c r="G16" s="78">
        <v>8</v>
      </c>
      <c r="H16" s="21" t="s">
        <v>26</v>
      </c>
      <c r="I16" s="22">
        <v>15</v>
      </c>
      <c r="J16" s="23">
        <v>3</v>
      </c>
      <c r="K16" s="23"/>
      <c r="L16" s="23"/>
      <c r="M16" s="24"/>
      <c r="N16" s="25">
        <f>J16+K16+L16+M16</f>
        <v>3</v>
      </c>
      <c r="O16" s="24">
        <v>1</v>
      </c>
      <c r="P16" s="24"/>
      <c r="Q16" s="24"/>
      <c r="R16" s="24"/>
      <c r="S16" s="26">
        <f>O16+P16+Q16+R16</f>
        <v>1</v>
      </c>
      <c r="T16" s="27">
        <f>I16+N16-S16</f>
        <v>17</v>
      </c>
    </row>
    <row r="17" spans="2:20" s="28" customFormat="1" ht="18" customHeight="1">
      <c r="B17" s="77"/>
      <c r="C17" s="79"/>
      <c r="D17" s="79"/>
      <c r="E17" s="79"/>
      <c r="F17" s="79"/>
      <c r="G17" s="79"/>
      <c r="H17" s="29" t="s">
        <v>27</v>
      </c>
      <c r="I17" s="30">
        <v>424730780</v>
      </c>
      <c r="J17" s="31">
        <v>85546040</v>
      </c>
      <c r="K17" s="31"/>
      <c r="L17" s="31"/>
      <c r="M17" s="32"/>
      <c r="N17" s="25">
        <f>J17+K17+L17+M17</f>
        <v>85546040</v>
      </c>
      <c r="O17" s="32">
        <v>15870000</v>
      </c>
      <c r="P17" s="32"/>
      <c r="Q17" s="32"/>
      <c r="R17" s="32"/>
      <c r="S17" s="26">
        <f>O17+P17+Q17+R17</f>
        <v>15870000</v>
      </c>
      <c r="T17" s="33">
        <f>I17+N17-S17</f>
        <v>494406820</v>
      </c>
    </row>
    <row r="18" spans="2:20" s="28" customFormat="1" ht="19.5" customHeight="1">
      <c r="B18" s="76">
        <v>2</v>
      </c>
      <c r="C18" s="78">
        <v>25101502</v>
      </c>
      <c r="D18" s="78" t="s">
        <v>30</v>
      </c>
      <c r="E18" s="78" t="s">
        <v>29</v>
      </c>
      <c r="F18" s="78">
        <v>1</v>
      </c>
      <c r="G18" s="78">
        <v>8</v>
      </c>
      <c r="H18" s="21" t="s">
        <v>26</v>
      </c>
      <c r="I18" s="22">
        <v>1</v>
      </c>
      <c r="J18" s="23"/>
      <c r="K18" s="23"/>
      <c r="L18" s="23"/>
      <c r="M18" s="24"/>
      <c r="N18" s="25">
        <f t="shared" ref="N18:N81" si="1">J18+K18+L18+M18</f>
        <v>0</v>
      </c>
      <c r="O18" s="24"/>
      <c r="P18" s="24"/>
      <c r="Q18" s="24"/>
      <c r="R18" s="24"/>
      <c r="S18" s="26">
        <f t="shared" ref="S18:S81" si="2">O18+P18+Q18+R18</f>
        <v>0</v>
      </c>
      <c r="T18" s="27">
        <f>I18+N18-S18</f>
        <v>1</v>
      </c>
    </row>
    <row r="19" spans="2:20" s="28" customFormat="1" ht="18" customHeight="1">
      <c r="B19" s="77"/>
      <c r="C19" s="79"/>
      <c r="D19" s="79"/>
      <c r="E19" s="79"/>
      <c r="F19" s="79"/>
      <c r="G19" s="79"/>
      <c r="H19" s="29" t="s">
        <v>27</v>
      </c>
      <c r="I19" s="30">
        <v>125677380</v>
      </c>
      <c r="J19" s="31"/>
      <c r="K19" s="31"/>
      <c r="L19" s="31"/>
      <c r="M19" s="32"/>
      <c r="N19" s="25">
        <f t="shared" si="1"/>
        <v>0</v>
      </c>
      <c r="O19" s="32"/>
      <c r="P19" s="32"/>
      <c r="Q19" s="32"/>
      <c r="R19" s="32"/>
      <c r="S19" s="26">
        <f t="shared" si="2"/>
        <v>0</v>
      </c>
      <c r="T19" s="27">
        <f>I19+N19-S19</f>
        <v>125677380</v>
      </c>
    </row>
    <row r="20" spans="2:20" s="28" customFormat="1" ht="18" customHeight="1">
      <c r="B20" s="76">
        <v>3</v>
      </c>
      <c r="C20" s="78">
        <v>25101503</v>
      </c>
      <c r="D20" s="78" t="s">
        <v>31</v>
      </c>
      <c r="E20" s="78" t="s">
        <v>29</v>
      </c>
      <c r="F20" s="78">
        <v>12</v>
      </c>
      <c r="G20" s="78">
        <v>8</v>
      </c>
      <c r="H20" s="21" t="s">
        <v>26</v>
      </c>
      <c r="I20" s="22">
        <v>12</v>
      </c>
      <c r="J20" s="23"/>
      <c r="K20" s="23"/>
      <c r="L20" s="23"/>
      <c r="M20" s="24"/>
      <c r="N20" s="25">
        <f t="shared" si="1"/>
        <v>0</v>
      </c>
      <c r="O20" s="24">
        <v>1</v>
      </c>
      <c r="P20" s="24"/>
      <c r="Q20" s="24"/>
      <c r="R20" s="24"/>
      <c r="S20" s="26">
        <f t="shared" si="2"/>
        <v>1</v>
      </c>
      <c r="T20" s="27">
        <f>I20+N20-S20</f>
        <v>11</v>
      </c>
    </row>
    <row r="21" spans="2:20" s="28" customFormat="1" ht="18" customHeight="1">
      <c r="B21" s="77"/>
      <c r="C21" s="79"/>
      <c r="D21" s="79"/>
      <c r="E21" s="79"/>
      <c r="F21" s="79"/>
      <c r="G21" s="79"/>
      <c r="H21" s="29" t="s">
        <v>27</v>
      </c>
      <c r="I21" s="30">
        <v>231620070</v>
      </c>
      <c r="J21" s="31"/>
      <c r="K21" s="31"/>
      <c r="L21" s="31"/>
      <c r="M21" s="32"/>
      <c r="N21" s="25">
        <f t="shared" si="1"/>
        <v>0</v>
      </c>
      <c r="O21" s="32">
        <v>16000000</v>
      </c>
      <c r="P21" s="32"/>
      <c r="Q21" s="32"/>
      <c r="R21" s="32"/>
      <c r="S21" s="26">
        <f t="shared" si="2"/>
        <v>16000000</v>
      </c>
      <c r="T21" s="34">
        <f t="shared" ref="T21:T84" si="3">I21+N21-S21</f>
        <v>215620070</v>
      </c>
    </row>
    <row r="22" spans="2:20" s="28" customFormat="1" ht="18" customHeight="1">
      <c r="B22" s="84">
        <v>4</v>
      </c>
      <c r="C22" s="80">
        <v>25101505</v>
      </c>
      <c r="D22" s="80" t="s">
        <v>32</v>
      </c>
      <c r="E22" s="80" t="s">
        <v>29</v>
      </c>
      <c r="F22" s="80">
        <v>8</v>
      </c>
      <c r="G22" s="80">
        <v>7</v>
      </c>
      <c r="H22" s="35" t="s">
        <v>26</v>
      </c>
      <c r="I22" s="36">
        <v>7</v>
      </c>
      <c r="J22" s="37"/>
      <c r="K22" s="37"/>
      <c r="L22" s="37"/>
      <c r="M22" s="38"/>
      <c r="N22" s="25">
        <f t="shared" si="1"/>
        <v>0</v>
      </c>
      <c r="O22" s="24">
        <v>1</v>
      </c>
      <c r="P22" s="24"/>
      <c r="Q22" s="24"/>
      <c r="R22" s="24"/>
      <c r="S22" s="26">
        <f t="shared" si="2"/>
        <v>1</v>
      </c>
      <c r="T22" s="27">
        <f t="shared" si="3"/>
        <v>6</v>
      </c>
    </row>
    <row r="23" spans="2:20" s="28" customFormat="1" ht="18" customHeight="1">
      <c r="B23" s="85"/>
      <c r="C23" s="81"/>
      <c r="D23" s="81"/>
      <c r="E23" s="81"/>
      <c r="F23" s="81"/>
      <c r="G23" s="81"/>
      <c r="H23" s="39" t="s">
        <v>27</v>
      </c>
      <c r="I23" s="40">
        <v>115103040</v>
      </c>
      <c r="J23" s="41"/>
      <c r="K23" s="41"/>
      <c r="L23" s="41"/>
      <c r="M23" s="42"/>
      <c r="N23" s="25">
        <f t="shared" si="1"/>
        <v>0</v>
      </c>
      <c r="O23" s="32">
        <v>9730000</v>
      </c>
      <c r="P23" s="32"/>
      <c r="Q23" s="32"/>
      <c r="R23" s="32"/>
      <c r="S23" s="26">
        <f t="shared" si="2"/>
        <v>9730000</v>
      </c>
      <c r="T23" s="34">
        <f>I23+N23-S23</f>
        <v>105373040</v>
      </c>
    </row>
    <row r="24" spans="2:20" s="28" customFormat="1" ht="18" customHeight="1">
      <c r="B24" s="76">
        <v>5</v>
      </c>
      <c r="C24" s="78">
        <v>25101507</v>
      </c>
      <c r="D24" s="83" t="s">
        <v>33</v>
      </c>
      <c r="E24" s="78" t="s">
        <v>29</v>
      </c>
      <c r="F24" s="78">
        <v>4</v>
      </c>
      <c r="G24" s="78">
        <v>7</v>
      </c>
      <c r="H24" s="21" t="s">
        <v>26</v>
      </c>
      <c r="I24" s="22">
        <v>4</v>
      </c>
      <c r="J24" s="23">
        <v>1</v>
      </c>
      <c r="K24" s="23"/>
      <c r="L24" s="23"/>
      <c r="M24" s="24"/>
      <c r="N24" s="25">
        <f t="shared" si="1"/>
        <v>1</v>
      </c>
      <c r="O24" s="24">
        <v>1</v>
      </c>
      <c r="P24" s="24"/>
      <c r="Q24" s="24"/>
      <c r="R24" s="24">
        <v>1</v>
      </c>
      <c r="S24" s="26">
        <f t="shared" si="2"/>
        <v>2</v>
      </c>
      <c r="T24" s="27">
        <f t="shared" si="3"/>
        <v>3</v>
      </c>
    </row>
    <row r="25" spans="2:20" s="28" customFormat="1" ht="18" customHeight="1">
      <c r="B25" s="77"/>
      <c r="C25" s="79"/>
      <c r="D25" s="79"/>
      <c r="E25" s="79"/>
      <c r="F25" s="79"/>
      <c r="G25" s="79"/>
      <c r="H25" s="29" t="s">
        <v>27</v>
      </c>
      <c r="I25" s="30">
        <v>68406780</v>
      </c>
      <c r="J25" s="31">
        <v>25895240</v>
      </c>
      <c r="K25" s="31"/>
      <c r="L25" s="31"/>
      <c r="M25" s="32"/>
      <c r="N25" s="25">
        <f t="shared" si="1"/>
        <v>25895240</v>
      </c>
      <c r="O25" s="32">
        <v>12685680</v>
      </c>
      <c r="P25" s="32"/>
      <c r="Q25" s="32"/>
      <c r="R25" s="32">
        <v>14426000</v>
      </c>
      <c r="S25" s="26">
        <f t="shared" si="2"/>
        <v>27111680</v>
      </c>
      <c r="T25" s="34">
        <f t="shared" si="3"/>
        <v>67190340</v>
      </c>
    </row>
    <row r="26" spans="2:20" s="28" customFormat="1" ht="18" customHeight="1">
      <c r="B26" s="76">
        <v>6</v>
      </c>
      <c r="C26" s="78">
        <v>25101601</v>
      </c>
      <c r="D26" s="83" t="s">
        <v>34</v>
      </c>
      <c r="E26" s="78" t="s">
        <v>29</v>
      </c>
      <c r="F26" s="78">
        <v>1</v>
      </c>
      <c r="G26" s="78">
        <v>7</v>
      </c>
      <c r="H26" s="21" t="s">
        <v>26</v>
      </c>
      <c r="I26" s="22">
        <v>1</v>
      </c>
      <c r="J26" s="23"/>
      <c r="K26" s="23"/>
      <c r="L26" s="23"/>
      <c r="M26" s="24"/>
      <c r="N26" s="25">
        <f t="shared" si="1"/>
        <v>0</v>
      </c>
      <c r="O26" s="24"/>
      <c r="P26" s="24"/>
      <c r="Q26" s="24"/>
      <c r="R26" s="24"/>
      <c r="S26" s="26">
        <f t="shared" si="2"/>
        <v>0</v>
      </c>
      <c r="T26" s="27">
        <f t="shared" si="3"/>
        <v>1</v>
      </c>
    </row>
    <row r="27" spans="2:20" s="28" customFormat="1" ht="18" customHeight="1">
      <c r="B27" s="77"/>
      <c r="C27" s="79"/>
      <c r="D27" s="79"/>
      <c r="E27" s="79"/>
      <c r="F27" s="79"/>
      <c r="G27" s="79"/>
      <c r="H27" s="29" t="s">
        <v>27</v>
      </c>
      <c r="I27" s="30">
        <v>25643000</v>
      </c>
      <c r="J27" s="31"/>
      <c r="K27" s="31"/>
      <c r="L27" s="31"/>
      <c r="M27" s="32"/>
      <c r="N27" s="25">
        <f t="shared" si="1"/>
        <v>0</v>
      </c>
      <c r="O27" s="32"/>
      <c r="P27" s="32"/>
      <c r="Q27" s="32"/>
      <c r="R27" s="32"/>
      <c r="S27" s="26">
        <f t="shared" si="2"/>
        <v>0</v>
      </c>
      <c r="T27" s="34">
        <f t="shared" si="3"/>
        <v>25643000</v>
      </c>
    </row>
    <row r="28" spans="2:20" s="28" customFormat="1" ht="18" customHeight="1">
      <c r="B28" s="76">
        <v>7</v>
      </c>
      <c r="C28" s="78">
        <v>25101611</v>
      </c>
      <c r="D28" s="78" t="s">
        <v>35</v>
      </c>
      <c r="E28" s="78" t="s">
        <v>29</v>
      </c>
      <c r="F28" s="78">
        <v>56</v>
      </c>
      <c r="G28" s="78">
        <v>7</v>
      </c>
      <c r="H28" s="21" t="s">
        <v>26</v>
      </c>
      <c r="I28" s="22">
        <v>46</v>
      </c>
      <c r="J28" s="23">
        <v>1</v>
      </c>
      <c r="K28" s="23"/>
      <c r="L28" s="23"/>
      <c r="M28" s="24"/>
      <c r="N28" s="25">
        <f t="shared" si="1"/>
        <v>1</v>
      </c>
      <c r="O28" s="24"/>
      <c r="P28" s="24"/>
      <c r="Q28" s="24"/>
      <c r="R28" s="24"/>
      <c r="S28" s="26">
        <f t="shared" si="2"/>
        <v>0</v>
      </c>
      <c r="T28" s="27">
        <f t="shared" si="3"/>
        <v>47</v>
      </c>
    </row>
    <row r="29" spans="2:20" s="28" customFormat="1" ht="18" customHeight="1">
      <c r="B29" s="77"/>
      <c r="C29" s="79"/>
      <c r="D29" s="79"/>
      <c r="E29" s="79"/>
      <c r="F29" s="79"/>
      <c r="G29" s="79"/>
      <c r="H29" s="29" t="s">
        <v>27</v>
      </c>
      <c r="I29" s="30">
        <v>820520260</v>
      </c>
      <c r="J29" s="31">
        <v>29564780</v>
      </c>
      <c r="K29" s="31"/>
      <c r="L29" s="31"/>
      <c r="M29" s="32"/>
      <c r="N29" s="32">
        <f t="shared" si="1"/>
        <v>29564780</v>
      </c>
      <c r="O29" s="32"/>
      <c r="P29" s="32"/>
      <c r="Q29" s="32"/>
      <c r="R29" s="32"/>
      <c r="S29" s="43">
        <f t="shared" si="2"/>
        <v>0</v>
      </c>
      <c r="T29" s="27">
        <f t="shared" si="3"/>
        <v>850085040</v>
      </c>
    </row>
    <row r="30" spans="2:20" s="28" customFormat="1" ht="18" customHeight="1">
      <c r="B30" s="84">
        <v>8</v>
      </c>
      <c r="C30" s="80">
        <v>25101703</v>
      </c>
      <c r="D30" s="80" t="s">
        <v>36</v>
      </c>
      <c r="E30" s="80" t="s">
        <v>29</v>
      </c>
      <c r="F30" s="80">
        <v>2</v>
      </c>
      <c r="G30" s="80">
        <v>5</v>
      </c>
      <c r="H30" s="35" t="s">
        <v>26</v>
      </c>
      <c r="I30" s="36">
        <v>2</v>
      </c>
      <c r="J30" s="37"/>
      <c r="K30" s="37"/>
      <c r="L30" s="37"/>
      <c r="M30" s="38"/>
      <c r="N30" s="25">
        <f t="shared" si="1"/>
        <v>0</v>
      </c>
      <c r="O30" s="24"/>
      <c r="P30" s="24"/>
      <c r="Q30" s="24"/>
      <c r="R30" s="24"/>
      <c r="S30" s="26">
        <f t="shared" si="2"/>
        <v>0</v>
      </c>
      <c r="T30" s="27">
        <f t="shared" si="3"/>
        <v>2</v>
      </c>
    </row>
    <row r="31" spans="2:20" s="28" customFormat="1" ht="18" customHeight="1">
      <c r="B31" s="85"/>
      <c r="C31" s="81"/>
      <c r="D31" s="81"/>
      <c r="E31" s="81"/>
      <c r="F31" s="81"/>
      <c r="G31" s="81"/>
      <c r="H31" s="39" t="s">
        <v>27</v>
      </c>
      <c r="I31" s="40">
        <v>85661650</v>
      </c>
      <c r="J31" s="41"/>
      <c r="K31" s="41"/>
      <c r="L31" s="41"/>
      <c r="M31" s="42"/>
      <c r="N31" s="25">
        <f t="shared" si="1"/>
        <v>0</v>
      </c>
      <c r="O31" s="32"/>
      <c r="P31" s="32"/>
      <c r="Q31" s="32"/>
      <c r="R31" s="32"/>
      <c r="S31" s="26">
        <f t="shared" si="2"/>
        <v>0</v>
      </c>
      <c r="T31" s="34">
        <f t="shared" si="3"/>
        <v>85661650</v>
      </c>
    </row>
    <row r="32" spans="2:20" s="28" customFormat="1" ht="18" customHeight="1">
      <c r="B32" s="76">
        <v>9</v>
      </c>
      <c r="C32" s="78">
        <v>25101789</v>
      </c>
      <c r="D32" s="83" t="s">
        <v>37</v>
      </c>
      <c r="E32" s="78" t="s">
        <v>29</v>
      </c>
      <c r="F32" s="78">
        <v>0</v>
      </c>
      <c r="G32" s="78">
        <v>7</v>
      </c>
      <c r="H32" s="21" t="s">
        <v>26</v>
      </c>
      <c r="I32" s="22">
        <v>0</v>
      </c>
      <c r="J32" s="23"/>
      <c r="K32" s="23"/>
      <c r="L32" s="23"/>
      <c r="M32" s="24"/>
      <c r="N32" s="25">
        <f t="shared" si="1"/>
        <v>0</v>
      </c>
      <c r="O32" s="24"/>
      <c r="P32" s="24"/>
      <c r="Q32" s="24"/>
      <c r="R32" s="24"/>
      <c r="S32" s="26">
        <f t="shared" si="2"/>
        <v>0</v>
      </c>
      <c r="T32" s="27">
        <f t="shared" si="3"/>
        <v>0</v>
      </c>
    </row>
    <row r="33" spans="2:20" s="28" customFormat="1" ht="18" customHeight="1">
      <c r="B33" s="77"/>
      <c r="C33" s="79"/>
      <c r="D33" s="79"/>
      <c r="E33" s="79"/>
      <c r="F33" s="79"/>
      <c r="G33" s="79"/>
      <c r="H33" s="29" t="s">
        <v>27</v>
      </c>
      <c r="I33" s="30">
        <v>0</v>
      </c>
      <c r="J33" s="31"/>
      <c r="K33" s="31"/>
      <c r="L33" s="31"/>
      <c r="M33" s="32"/>
      <c r="N33" s="25">
        <f t="shared" si="1"/>
        <v>0</v>
      </c>
      <c r="O33" s="32"/>
      <c r="P33" s="32"/>
      <c r="Q33" s="32"/>
      <c r="R33" s="32"/>
      <c r="S33" s="26">
        <f t="shared" si="2"/>
        <v>0</v>
      </c>
      <c r="T33" s="34">
        <f t="shared" si="3"/>
        <v>0</v>
      </c>
    </row>
    <row r="34" spans="2:20" s="28" customFormat="1" ht="18" customHeight="1">
      <c r="B34" s="76">
        <v>10</v>
      </c>
      <c r="C34" s="78">
        <v>25101790</v>
      </c>
      <c r="D34" s="83" t="s">
        <v>38</v>
      </c>
      <c r="E34" s="78" t="s">
        <v>29</v>
      </c>
      <c r="F34" s="78">
        <v>0</v>
      </c>
      <c r="G34" s="78">
        <v>7</v>
      </c>
      <c r="H34" s="21" t="s">
        <v>26</v>
      </c>
      <c r="I34" s="22">
        <v>0</v>
      </c>
      <c r="J34" s="23"/>
      <c r="K34" s="23"/>
      <c r="L34" s="23"/>
      <c r="M34" s="24"/>
      <c r="N34" s="25">
        <f t="shared" si="1"/>
        <v>0</v>
      </c>
      <c r="O34" s="24"/>
      <c r="P34" s="24"/>
      <c r="Q34" s="24"/>
      <c r="R34" s="24"/>
      <c r="S34" s="26">
        <f t="shared" si="2"/>
        <v>0</v>
      </c>
      <c r="T34" s="27">
        <f t="shared" si="3"/>
        <v>0</v>
      </c>
    </row>
    <row r="35" spans="2:20" s="28" customFormat="1" ht="18" customHeight="1">
      <c r="B35" s="77"/>
      <c r="C35" s="79"/>
      <c r="D35" s="79"/>
      <c r="E35" s="79"/>
      <c r="F35" s="79"/>
      <c r="G35" s="79"/>
      <c r="H35" s="29" t="s">
        <v>27</v>
      </c>
      <c r="I35" s="30">
        <v>0</v>
      </c>
      <c r="J35" s="31"/>
      <c r="K35" s="31"/>
      <c r="L35" s="31"/>
      <c r="M35" s="32"/>
      <c r="N35" s="25">
        <f t="shared" si="1"/>
        <v>0</v>
      </c>
      <c r="O35" s="32"/>
      <c r="P35" s="32"/>
      <c r="Q35" s="32"/>
      <c r="R35" s="32"/>
      <c r="S35" s="26">
        <f t="shared" si="2"/>
        <v>0</v>
      </c>
      <c r="T35" s="34">
        <f t="shared" si="3"/>
        <v>0</v>
      </c>
    </row>
    <row r="36" spans="2:20" s="28" customFormat="1" ht="18" customHeight="1">
      <c r="B36" s="76">
        <v>11</v>
      </c>
      <c r="C36" s="78">
        <v>25101791</v>
      </c>
      <c r="D36" s="83" t="s">
        <v>39</v>
      </c>
      <c r="E36" s="78" t="s">
        <v>29</v>
      </c>
      <c r="F36" s="78">
        <v>0</v>
      </c>
      <c r="G36" s="78">
        <v>7</v>
      </c>
      <c r="H36" s="21" t="s">
        <v>26</v>
      </c>
      <c r="I36" s="22">
        <v>0</v>
      </c>
      <c r="J36" s="23"/>
      <c r="K36" s="23"/>
      <c r="L36" s="23"/>
      <c r="M36" s="24"/>
      <c r="N36" s="25">
        <f t="shared" si="1"/>
        <v>0</v>
      </c>
      <c r="O36" s="24"/>
      <c r="P36" s="24"/>
      <c r="Q36" s="24"/>
      <c r="R36" s="24"/>
      <c r="S36" s="26">
        <f t="shared" si="2"/>
        <v>0</v>
      </c>
      <c r="T36" s="27">
        <f t="shared" si="3"/>
        <v>0</v>
      </c>
    </row>
    <row r="37" spans="2:20" s="28" customFormat="1" ht="18" customHeight="1">
      <c r="B37" s="77"/>
      <c r="C37" s="79"/>
      <c r="D37" s="79"/>
      <c r="E37" s="79"/>
      <c r="F37" s="79"/>
      <c r="G37" s="79"/>
      <c r="H37" s="29" t="s">
        <v>27</v>
      </c>
      <c r="I37" s="30">
        <v>0</v>
      </c>
      <c r="J37" s="31"/>
      <c r="K37" s="31"/>
      <c r="L37" s="31"/>
      <c r="M37" s="32"/>
      <c r="N37" s="25">
        <f t="shared" si="1"/>
        <v>0</v>
      </c>
      <c r="O37" s="32"/>
      <c r="P37" s="32"/>
      <c r="Q37" s="32"/>
      <c r="R37" s="32"/>
      <c r="S37" s="26">
        <f t="shared" si="2"/>
        <v>0</v>
      </c>
      <c r="T37" s="34">
        <f t="shared" si="3"/>
        <v>0</v>
      </c>
    </row>
    <row r="38" spans="2:20" s="28" customFormat="1" ht="18" customHeight="1">
      <c r="B38" s="76">
        <v>12</v>
      </c>
      <c r="C38" s="78">
        <v>25101792</v>
      </c>
      <c r="D38" s="83" t="s">
        <v>40</v>
      </c>
      <c r="E38" s="78" t="s">
        <v>29</v>
      </c>
      <c r="F38" s="78">
        <v>0</v>
      </c>
      <c r="G38" s="78">
        <v>7</v>
      </c>
      <c r="H38" s="21" t="s">
        <v>26</v>
      </c>
      <c r="I38" s="22">
        <v>0</v>
      </c>
      <c r="J38" s="23"/>
      <c r="K38" s="23"/>
      <c r="L38" s="23"/>
      <c r="M38" s="24"/>
      <c r="N38" s="25">
        <f t="shared" si="1"/>
        <v>0</v>
      </c>
      <c r="O38" s="24"/>
      <c r="P38" s="24"/>
      <c r="Q38" s="24"/>
      <c r="R38" s="24"/>
      <c r="S38" s="26">
        <f t="shared" si="2"/>
        <v>0</v>
      </c>
      <c r="T38" s="27">
        <f t="shared" si="3"/>
        <v>0</v>
      </c>
    </row>
    <row r="39" spans="2:20" s="28" customFormat="1" ht="18" customHeight="1">
      <c r="B39" s="77"/>
      <c r="C39" s="79"/>
      <c r="D39" s="79"/>
      <c r="E39" s="79"/>
      <c r="F39" s="79"/>
      <c r="G39" s="79"/>
      <c r="H39" s="29" t="s">
        <v>27</v>
      </c>
      <c r="I39" s="30">
        <v>0</v>
      </c>
      <c r="J39" s="31"/>
      <c r="K39" s="31"/>
      <c r="L39" s="31"/>
      <c r="M39" s="32"/>
      <c r="N39" s="44">
        <f t="shared" si="1"/>
        <v>0</v>
      </c>
      <c r="O39" s="32"/>
      <c r="P39" s="32"/>
      <c r="Q39" s="32"/>
      <c r="R39" s="32"/>
      <c r="S39" s="45">
        <f t="shared" si="2"/>
        <v>0</v>
      </c>
      <c r="T39" s="46">
        <f t="shared" si="3"/>
        <v>0</v>
      </c>
    </row>
    <row r="40" spans="2:20" s="28" customFormat="1" ht="18" customHeight="1">
      <c r="B40" s="76">
        <v>13</v>
      </c>
      <c r="C40" s="78">
        <v>25101793</v>
      </c>
      <c r="D40" s="83" t="s">
        <v>41</v>
      </c>
      <c r="E40" s="78" t="s">
        <v>29</v>
      </c>
      <c r="F40" s="78">
        <v>0</v>
      </c>
      <c r="G40" s="78">
        <v>7</v>
      </c>
      <c r="H40" s="21" t="s">
        <v>26</v>
      </c>
      <c r="I40" s="22">
        <v>0</v>
      </c>
      <c r="J40" s="23"/>
      <c r="K40" s="23"/>
      <c r="L40" s="23"/>
      <c r="M40" s="24"/>
      <c r="N40" s="25">
        <f t="shared" si="1"/>
        <v>0</v>
      </c>
      <c r="O40" s="24"/>
      <c r="P40" s="24"/>
      <c r="Q40" s="24"/>
      <c r="R40" s="24"/>
      <c r="S40" s="26">
        <f t="shared" si="2"/>
        <v>0</v>
      </c>
      <c r="T40" s="27">
        <f t="shared" si="3"/>
        <v>0</v>
      </c>
    </row>
    <row r="41" spans="2:20" s="28" customFormat="1" ht="18" customHeight="1">
      <c r="B41" s="77"/>
      <c r="C41" s="79"/>
      <c r="D41" s="79"/>
      <c r="E41" s="79"/>
      <c r="F41" s="79"/>
      <c r="G41" s="79"/>
      <c r="H41" s="29" t="s">
        <v>27</v>
      </c>
      <c r="I41" s="30">
        <v>0</v>
      </c>
      <c r="J41" s="31"/>
      <c r="K41" s="31"/>
      <c r="L41" s="31"/>
      <c r="M41" s="32"/>
      <c r="N41" s="25">
        <f t="shared" si="1"/>
        <v>0</v>
      </c>
      <c r="O41" s="32"/>
      <c r="P41" s="32"/>
      <c r="Q41" s="32"/>
      <c r="R41" s="32"/>
      <c r="S41" s="26">
        <f t="shared" si="2"/>
        <v>0</v>
      </c>
      <c r="T41" s="34">
        <f t="shared" si="3"/>
        <v>0</v>
      </c>
    </row>
    <row r="42" spans="2:20" s="28" customFormat="1" ht="18" customHeight="1">
      <c r="B42" s="76">
        <v>14</v>
      </c>
      <c r="C42" s="78">
        <v>25101794</v>
      </c>
      <c r="D42" s="83" t="s">
        <v>42</v>
      </c>
      <c r="E42" s="78" t="s">
        <v>29</v>
      </c>
      <c r="F42" s="78">
        <v>0</v>
      </c>
      <c r="G42" s="78">
        <v>7</v>
      </c>
      <c r="H42" s="21" t="s">
        <v>26</v>
      </c>
      <c r="I42" s="22">
        <v>0</v>
      </c>
      <c r="J42" s="23"/>
      <c r="K42" s="23"/>
      <c r="L42" s="23"/>
      <c r="M42" s="24"/>
      <c r="N42" s="25">
        <f t="shared" si="1"/>
        <v>0</v>
      </c>
      <c r="O42" s="24"/>
      <c r="P42" s="24"/>
      <c r="Q42" s="24"/>
      <c r="R42" s="24"/>
      <c r="S42" s="26">
        <f t="shared" si="2"/>
        <v>0</v>
      </c>
      <c r="T42" s="27">
        <f t="shared" si="3"/>
        <v>0</v>
      </c>
    </row>
    <row r="43" spans="2:20" s="28" customFormat="1" ht="18" customHeight="1">
      <c r="B43" s="77"/>
      <c r="C43" s="79"/>
      <c r="D43" s="79"/>
      <c r="E43" s="79"/>
      <c r="F43" s="79"/>
      <c r="G43" s="79"/>
      <c r="H43" s="29" t="s">
        <v>27</v>
      </c>
      <c r="I43" s="30">
        <v>0</v>
      </c>
      <c r="J43" s="31"/>
      <c r="K43" s="31"/>
      <c r="L43" s="31"/>
      <c r="M43" s="32"/>
      <c r="N43" s="25">
        <f t="shared" si="1"/>
        <v>0</v>
      </c>
      <c r="O43" s="32"/>
      <c r="P43" s="32"/>
      <c r="Q43" s="32"/>
      <c r="R43" s="32"/>
      <c r="S43" s="26">
        <f t="shared" si="2"/>
        <v>0</v>
      </c>
      <c r="T43" s="34">
        <f t="shared" si="3"/>
        <v>0</v>
      </c>
    </row>
    <row r="44" spans="2:20" s="28" customFormat="1" ht="18" customHeight="1">
      <c r="B44" s="76">
        <v>15</v>
      </c>
      <c r="C44" s="78">
        <v>25101795</v>
      </c>
      <c r="D44" s="83" t="s">
        <v>43</v>
      </c>
      <c r="E44" s="78" t="s">
        <v>29</v>
      </c>
      <c r="F44" s="78">
        <v>0</v>
      </c>
      <c r="G44" s="78">
        <v>0</v>
      </c>
      <c r="H44" s="21" t="s">
        <v>26</v>
      </c>
      <c r="I44" s="22">
        <v>0</v>
      </c>
      <c r="J44" s="23"/>
      <c r="K44" s="23"/>
      <c r="L44" s="23"/>
      <c r="M44" s="24"/>
      <c r="N44" s="25">
        <f t="shared" si="1"/>
        <v>0</v>
      </c>
      <c r="O44" s="24"/>
      <c r="P44" s="24"/>
      <c r="Q44" s="24"/>
      <c r="R44" s="24"/>
      <c r="S44" s="26">
        <f t="shared" si="2"/>
        <v>0</v>
      </c>
      <c r="T44" s="27">
        <f t="shared" si="3"/>
        <v>0</v>
      </c>
    </row>
    <row r="45" spans="2:20" s="28" customFormat="1" ht="18" customHeight="1">
      <c r="B45" s="77"/>
      <c r="C45" s="79"/>
      <c r="D45" s="79"/>
      <c r="E45" s="79"/>
      <c r="F45" s="79"/>
      <c r="G45" s="79"/>
      <c r="H45" s="29" t="s">
        <v>27</v>
      </c>
      <c r="I45" s="30">
        <v>0</v>
      </c>
      <c r="J45" s="31"/>
      <c r="K45" s="31"/>
      <c r="L45" s="31"/>
      <c r="M45" s="32"/>
      <c r="N45" s="25">
        <f t="shared" si="1"/>
        <v>0</v>
      </c>
      <c r="O45" s="32"/>
      <c r="P45" s="32"/>
      <c r="Q45" s="32"/>
      <c r="R45" s="32"/>
      <c r="S45" s="26">
        <f t="shared" si="2"/>
        <v>0</v>
      </c>
      <c r="T45" s="34">
        <f t="shared" si="3"/>
        <v>0</v>
      </c>
    </row>
    <row r="46" spans="2:20" s="28" customFormat="1" ht="18" customHeight="1">
      <c r="B46" s="76">
        <v>16</v>
      </c>
      <c r="C46" s="78">
        <v>25101796</v>
      </c>
      <c r="D46" s="83" t="s">
        <v>44</v>
      </c>
      <c r="E46" s="78" t="s">
        <v>29</v>
      </c>
      <c r="F46" s="78">
        <v>0</v>
      </c>
      <c r="G46" s="78">
        <v>7</v>
      </c>
      <c r="H46" s="21" t="s">
        <v>26</v>
      </c>
      <c r="I46" s="22">
        <v>0</v>
      </c>
      <c r="J46" s="23"/>
      <c r="K46" s="23"/>
      <c r="L46" s="23"/>
      <c r="M46" s="24"/>
      <c r="N46" s="25">
        <f t="shared" si="1"/>
        <v>0</v>
      </c>
      <c r="O46" s="24"/>
      <c r="P46" s="24"/>
      <c r="Q46" s="24"/>
      <c r="R46" s="24"/>
      <c r="S46" s="26">
        <f t="shared" si="2"/>
        <v>0</v>
      </c>
      <c r="T46" s="27">
        <f t="shared" si="3"/>
        <v>0</v>
      </c>
    </row>
    <row r="47" spans="2:20" s="28" customFormat="1" ht="18" customHeight="1">
      <c r="B47" s="77"/>
      <c r="C47" s="79"/>
      <c r="D47" s="79"/>
      <c r="E47" s="79"/>
      <c r="F47" s="79"/>
      <c r="G47" s="79"/>
      <c r="H47" s="29" t="s">
        <v>27</v>
      </c>
      <c r="I47" s="30">
        <v>0</v>
      </c>
      <c r="J47" s="31"/>
      <c r="K47" s="31"/>
      <c r="L47" s="31"/>
      <c r="M47" s="32"/>
      <c r="N47" s="25">
        <f t="shared" si="1"/>
        <v>0</v>
      </c>
      <c r="O47" s="32"/>
      <c r="P47" s="32"/>
      <c r="Q47" s="32"/>
      <c r="R47" s="32"/>
      <c r="S47" s="26">
        <f t="shared" si="2"/>
        <v>0</v>
      </c>
      <c r="T47" s="34">
        <f t="shared" si="3"/>
        <v>0</v>
      </c>
    </row>
    <row r="48" spans="2:20" s="28" customFormat="1" ht="18" customHeight="1">
      <c r="B48" s="76">
        <v>17</v>
      </c>
      <c r="C48" s="78">
        <v>25101797</v>
      </c>
      <c r="D48" s="83" t="s">
        <v>45</v>
      </c>
      <c r="E48" s="78" t="s">
        <v>29</v>
      </c>
      <c r="F48" s="78">
        <v>0</v>
      </c>
      <c r="G48" s="78">
        <v>0</v>
      </c>
      <c r="H48" s="21" t="s">
        <v>26</v>
      </c>
      <c r="I48" s="22">
        <v>0</v>
      </c>
      <c r="J48" s="23"/>
      <c r="K48" s="23"/>
      <c r="L48" s="23"/>
      <c r="M48" s="24"/>
      <c r="N48" s="25">
        <f t="shared" si="1"/>
        <v>0</v>
      </c>
      <c r="O48" s="24"/>
      <c r="P48" s="24"/>
      <c r="Q48" s="24"/>
      <c r="R48" s="24"/>
      <c r="S48" s="26">
        <f t="shared" si="2"/>
        <v>0</v>
      </c>
      <c r="T48" s="27">
        <f t="shared" si="3"/>
        <v>0</v>
      </c>
    </row>
    <row r="49" spans="2:20" s="28" customFormat="1" ht="18" customHeight="1">
      <c r="B49" s="77"/>
      <c r="C49" s="79"/>
      <c r="D49" s="79"/>
      <c r="E49" s="79"/>
      <c r="F49" s="79"/>
      <c r="G49" s="79"/>
      <c r="H49" s="29" t="s">
        <v>27</v>
      </c>
      <c r="I49" s="30">
        <v>0</v>
      </c>
      <c r="J49" s="31"/>
      <c r="K49" s="31"/>
      <c r="L49" s="31"/>
      <c r="M49" s="32"/>
      <c r="N49" s="25">
        <f t="shared" si="1"/>
        <v>0</v>
      </c>
      <c r="O49" s="32"/>
      <c r="P49" s="32"/>
      <c r="Q49" s="32"/>
      <c r="R49" s="32"/>
      <c r="S49" s="26">
        <f t="shared" si="2"/>
        <v>0</v>
      </c>
      <c r="T49" s="34">
        <f t="shared" si="3"/>
        <v>0</v>
      </c>
    </row>
    <row r="50" spans="2:20" s="28" customFormat="1" ht="18" customHeight="1">
      <c r="B50" s="76">
        <v>18</v>
      </c>
      <c r="C50" s="78">
        <v>25101798</v>
      </c>
      <c r="D50" s="83" t="s">
        <v>46</v>
      </c>
      <c r="E50" s="78" t="s">
        <v>29</v>
      </c>
      <c r="F50" s="78">
        <v>0</v>
      </c>
      <c r="G50" s="78">
        <v>0</v>
      </c>
      <c r="H50" s="21" t="s">
        <v>26</v>
      </c>
      <c r="I50" s="22">
        <v>0</v>
      </c>
      <c r="J50" s="23"/>
      <c r="K50" s="23"/>
      <c r="L50" s="23"/>
      <c r="M50" s="24"/>
      <c r="N50" s="25">
        <f t="shared" si="1"/>
        <v>0</v>
      </c>
      <c r="O50" s="24"/>
      <c r="P50" s="24"/>
      <c r="Q50" s="24"/>
      <c r="R50" s="24"/>
      <c r="S50" s="26">
        <f t="shared" si="2"/>
        <v>0</v>
      </c>
      <c r="T50" s="27">
        <f t="shared" si="3"/>
        <v>0</v>
      </c>
    </row>
    <row r="51" spans="2:20" s="28" customFormat="1" ht="18" customHeight="1">
      <c r="B51" s="77"/>
      <c r="C51" s="79"/>
      <c r="D51" s="79"/>
      <c r="E51" s="79"/>
      <c r="F51" s="79"/>
      <c r="G51" s="79"/>
      <c r="H51" s="29" t="s">
        <v>27</v>
      </c>
      <c r="I51" s="30">
        <v>0</v>
      </c>
      <c r="J51" s="31"/>
      <c r="K51" s="31"/>
      <c r="L51" s="31"/>
      <c r="M51" s="32"/>
      <c r="N51" s="25">
        <f t="shared" si="1"/>
        <v>0</v>
      </c>
      <c r="O51" s="32"/>
      <c r="P51" s="32"/>
      <c r="Q51" s="32"/>
      <c r="R51" s="32"/>
      <c r="S51" s="26">
        <f t="shared" si="2"/>
        <v>0</v>
      </c>
      <c r="T51" s="34">
        <f t="shared" si="3"/>
        <v>0</v>
      </c>
    </row>
    <row r="52" spans="2:20" s="28" customFormat="1" ht="18" customHeight="1">
      <c r="B52" s="76">
        <v>19</v>
      </c>
      <c r="C52" s="78">
        <v>25101799</v>
      </c>
      <c r="D52" s="83" t="s">
        <v>47</v>
      </c>
      <c r="E52" s="78" t="s">
        <v>29</v>
      </c>
      <c r="F52" s="78">
        <v>0</v>
      </c>
      <c r="G52" s="78">
        <v>0</v>
      </c>
      <c r="H52" s="21" t="s">
        <v>26</v>
      </c>
      <c r="I52" s="22">
        <v>0</v>
      </c>
      <c r="J52" s="23"/>
      <c r="K52" s="23"/>
      <c r="L52" s="23"/>
      <c r="M52" s="24"/>
      <c r="N52" s="25">
        <f t="shared" si="1"/>
        <v>0</v>
      </c>
      <c r="O52" s="24"/>
      <c r="P52" s="24"/>
      <c r="Q52" s="24"/>
      <c r="R52" s="24"/>
      <c r="S52" s="26">
        <f t="shared" si="2"/>
        <v>0</v>
      </c>
      <c r="T52" s="27">
        <f t="shared" si="3"/>
        <v>0</v>
      </c>
    </row>
    <row r="53" spans="2:20" s="28" customFormat="1" ht="18" customHeight="1">
      <c r="B53" s="77"/>
      <c r="C53" s="79"/>
      <c r="D53" s="79"/>
      <c r="E53" s="79"/>
      <c r="F53" s="79"/>
      <c r="G53" s="79"/>
      <c r="H53" s="29" t="s">
        <v>27</v>
      </c>
      <c r="I53" s="30">
        <v>0</v>
      </c>
      <c r="J53" s="31"/>
      <c r="K53" s="31"/>
      <c r="L53" s="31"/>
      <c r="M53" s="32"/>
      <c r="N53" s="25">
        <f t="shared" si="1"/>
        <v>0</v>
      </c>
      <c r="O53" s="32"/>
      <c r="P53" s="32"/>
      <c r="Q53" s="32"/>
      <c r="R53" s="32"/>
      <c r="S53" s="26">
        <f t="shared" si="2"/>
        <v>0</v>
      </c>
      <c r="T53" s="34">
        <f t="shared" si="3"/>
        <v>0</v>
      </c>
    </row>
    <row r="54" spans="2:20" s="28" customFormat="1" ht="18" customHeight="1">
      <c r="B54" s="76">
        <v>20</v>
      </c>
      <c r="C54" s="78">
        <v>25101910</v>
      </c>
      <c r="D54" s="83" t="s">
        <v>48</v>
      </c>
      <c r="E54" s="78" t="s">
        <v>29</v>
      </c>
      <c r="F54" s="78">
        <v>1</v>
      </c>
      <c r="G54" s="78">
        <v>8</v>
      </c>
      <c r="H54" s="21" t="s">
        <v>26</v>
      </c>
      <c r="I54" s="22">
        <v>1</v>
      </c>
      <c r="J54" s="23"/>
      <c r="K54" s="23"/>
      <c r="L54" s="23"/>
      <c r="M54" s="24"/>
      <c r="N54" s="25">
        <f t="shared" si="1"/>
        <v>0</v>
      </c>
      <c r="O54" s="24"/>
      <c r="P54" s="24"/>
      <c r="Q54" s="24"/>
      <c r="R54" s="24"/>
      <c r="S54" s="26">
        <f t="shared" si="2"/>
        <v>0</v>
      </c>
      <c r="T54" s="27">
        <f t="shared" si="3"/>
        <v>1</v>
      </c>
    </row>
    <row r="55" spans="2:20" s="28" customFormat="1" ht="18" customHeight="1">
      <c r="B55" s="77"/>
      <c r="C55" s="79"/>
      <c r="D55" s="79"/>
      <c r="E55" s="79"/>
      <c r="F55" s="79"/>
      <c r="G55" s="79"/>
      <c r="H55" s="29" t="s">
        <v>27</v>
      </c>
      <c r="I55" s="30">
        <v>53481900</v>
      </c>
      <c r="J55" s="31"/>
      <c r="K55" s="31"/>
      <c r="L55" s="31"/>
      <c r="M55" s="32"/>
      <c r="N55" s="25">
        <f t="shared" si="1"/>
        <v>0</v>
      </c>
      <c r="O55" s="32"/>
      <c r="P55" s="32"/>
      <c r="Q55" s="32"/>
      <c r="R55" s="32"/>
      <c r="S55" s="26">
        <f t="shared" si="2"/>
        <v>0</v>
      </c>
      <c r="T55" s="34">
        <f t="shared" si="3"/>
        <v>53481900</v>
      </c>
    </row>
    <row r="56" spans="2:20" s="28" customFormat="1" ht="18" customHeight="1">
      <c r="B56" s="76">
        <v>21</v>
      </c>
      <c r="C56" s="78">
        <v>25101924</v>
      </c>
      <c r="D56" s="83" t="s">
        <v>49</v>
      </c>
      <c r="E56" s="78" t="s">
        <v>29</v>
      </c>
      <c r="F56" s="78">
        <v>0</v>
      </c>
      <c r="G56" s="78">
        <v>8</v>
      </c>
      <c r="H56" s="21" t="s">
        <v>26</v>
      </c>
      <c r="I56" s="22">
        <v>0</v>
      </c>
      <c r="J56" s="23"/>
      <c r="K56" s="23"/>
      <c r="L56" s="23"/>
      <c r="M56" s="24"/>
      <c r="N56" s="25">
        <f t="shared" si="1"/>
        <v>0</v>
      </c>
      <c r="O56" s="24"/>
      <c r="P56" s="24"/>
      <c r="Q56" s="24"/>
      <c r="R56" s="24"/>
      <c r="S56" s="26">
        <f t="shared" si="2"/>
        <v>0</v>
      </c>
      <c r="T56" s="27">
        <f t="shared" si="3"/>
        <v>0</v>
      </c>
    </row>
    <row r="57" spans="2:20" s="28" customFormat="1" ht="18" customHeight="1">
      <c r="B57" s="77"/>
      <c r="C57" s="79"/>
      <c r="D57" s="79"/>
      <c r="E57" s="79"/>
      <c r="F57" s="79"/>
      <c r="G57" s="79"/>
      <c r="H57" s="29" t="s">
        <v>27</v>
      </c>
      <c r="I57" s="30">
        <v>0</v>
      </c>
      <c r="J57" s="31"/>
      <c r="K57" s="31"/>
      <c r="L57" s="31"/>
      <c r="M57" s="32"/>
      <c r="N57" s="25">
        <f t="shared" si="1"/>
        <v>0</v>
      </c>
      <c r="O57" s="32"/>
      <c r="P57" s="32"/>
      <c r="Q57" s="32"/>
      <c r="R57" s="32"/>
      <c r="S57" s="26">
        <f t="shared" si="2"/>
        <v>0</v>
      </c>
      <c r="T57" s="34">
        <f t="shared" si="3"/>
        <v>0</v>
      </c>
    </row>
    <row r="58" spans="2:20" s="28" customFormat="1" ht="18" customHeight="1">
      <c r="B58" s="76">
        <v>22</v>
      </c>
      <c r="C58" s="78">
        <v>25101926</v>
      </c>
      <c r="D58" s="83" t="s">
        <v>50</v>
      </c>
      <c r="E58" s="78" t="s">
        <v>29</v>
      </c>
      <c r="F58" s="78">
        <v>0</v>
      </c>
      <c r="G58" s="78">
        <v>8</v>
      </c>
      <c r="H58" s="21" t="s">
        <v>26</v>
      </c>
      <c r="I58" s="22">
        <v>0</v>
      </c>
      <c r="J58" s="23"/>
      <c r="K58" s="23"/>
      <c r="L58" s="23"/>
      <c r="M58" s="24"/>
      <c r="N58" s="25">
        <f t="shared" si="1"/>
        <v>0</v>
      </c>
      <c r="O58" s="24"/>
      <c r="P58" s="24"/>
      <c r="Q58" s="24"/>
      <c r="R58" s="24"/>
      <c r="S58" s="26">
        <f t="shared" si="2"/>
        <v>0</v>
      </c>
      <c r="T58" s="27">
        <f t="shared" si="3"/>
        <v>0</v>
      </c>
    </row>
    <row r="59" spans="2:20" s="28" customFormat="1" ht="18" customHeight="1">
      <c r="B59" s="77"/>
      <c r="C59" s="79"/>
      <c r="D59" s="79"/>
      <c r="E59" s="79"/>
      <c r="F59" s="79"/>
      <c r="G59" s="79"/>
      <c r="H59" s="29" t="s">
        <v>27</v>
      </c>
      <c r="I59" s="30">
        <v>0</v>
      </c>
      <c r="J59" s="31"/>
      <c r="K59" s="31"/>
      <c r="L59" s="31"/>
      <c r="M59" s="32"/>
      <c r="N59" s="25">
        <f t="shared" si="1"/>
        <v>0</v>
      </c>
      <c r="O59" s="32"/>
      <c r="P59" s="32"/>
      <c r="Q59" s="32"/>
      <c r="R59" s="32"/>
      <c r="S59" s="26">
        <f t="shared" si="2"/>
        <v>0</v>
      </c>
      <c r="T59" s="34">
        <f t="shared" si="3"/>
        <v>0</v>
      </c>
    </row>
    <row r="60" spans="2:20" s="28" customFormat="1" ht="18" customHeight="1">
      <c r="B60" s="76">
        <v>23</v>
      </c>
      <c r="C60" s="78">
        <v>25101927</v>
      </c>
      <c r="D60" s="83" t="s">
        <v>51</v>
      </c>
      <c r="E60" s="78" t="s">
        <v>29</v>
      </c>
      <c r="F60" s="78">
        <v>0</v>
      </c>
      <c r="G60" s="78">
        <v>8</v>
      </c>
      <c r="H60" s="21" t="s">
        <v>26</v>
      </c>
      <c r="I60" s="22">
        <v>0</v>
      </c>
      <c r="J60" s="23"/>
      <c r="K60" s="23"/>
      <c r="L60" s="23"/>
      <c r="M60" s="24"/>
      <c r="N60" s="25">
        <f t="shared" si="1"/>
        <v>0</v>
      </c>
      <c r="O60" s="24"/>
      <c r="P60" s="24"/>
      <c r="Q60" s="24"/>
      <c r="R60" s="24"/>
      <c r="S60" s="26">
        <f t="shared" si="2"/>
        <v>0</v>
      </c>
      <c r="T60" s="27">
        <f t="shared" si="3"/>
        <v>0</v>
      </c>
    </row>
    <row r="61" spans="2:20" s="28" customFormat="1" ht="18" customHeight="1">
      <c r="B61" s="77"/>
      <c r="C61" s="79"/>
      <c r="D61" s="79"/>
      <c r="E61" s="79"/>
      <c r="F61" s="79"/>
      <c r="G61" s="79"/>
      <c r="H61" s="29" t="s">
        <v>27</v>
      </c>
      <c r="I61" s="30">
        <v>0</v>
      </c>
      <c r="J61" s="31"/>
      <c r="K61" s="31"/>
      <c r="L61" s="31"/>
      <c r="M61" s="32"/>
      <c r="N61" s="25">
        <f t="shared" si="1"/>
        <v>0</v>
      </c>
      <c r="O61" s="32"/>
      <c r="P61" s="32"/>
      <c r="Q61" s="32"/>
      <c r="R61" s="32"/>
      <c r="S61" s="26">
        <f t="shared" si="2"/>
        <v>0</v>
      </c>
      <c r="T61" s="34">
        <f t="shared" si="3"/>
        <v>0</v>
      </c>
    </row>
    <row r="62" spans="2:20" s="28" customFormat="1" ht="18" customHeight="1">
      <c r="B62" s="76">
        <v>24</v>
      </c>
      <c r="C62" s="78">
        <v>25101930</v>
      </c>
      <c r="D62" s="83" t="s">
        <v>52</v>
      </c>
      <c r="E62" s="78" t="s">
        <v>29</v>
      </c>
      <c r="F62" s="78">
        <v>0</v>
      </c>
      <c r="G62" s="78">
        <v>0</v>
      </c>
      <c r="H62" s="21" t="s">
        <v>26</v>
      </c>
      <c r="I62" s="22">
        <v>0</v>
      </c>
      <c r="J62" s="23"/>
      <c r="K62" s="23"/>
      <c r="L62" s="23"/>
      <c r="M62" s="24"/>
      <c r="N62" s="25">
        <f t="shared" si="1"/>
        <v>0</v>
      </c>
      <c r="O62" s="24"/>
      <c r="P62" s="24"/>
      <c r="Q62" s="24"/>
      <c r="R62" s="24"/>
      <c r="S62" s="26">
        <f t="shared" si="2"/>
        <v>0</v>
      </c>
      <c r="T62" s="27">
        <f t="shared" si="3"/>
        <v>0</v>
      </c>
    </row>
    <row r="63" spans="2:20" s="28" customFormat="1" ht="18" customHeight="1">
      <c r="B63" s="77"/>
      <c r="C63" s="79"/>
      <c r="D63" s="79"/>
      <c r="E63" s="79"/>
      <c r="F63" s="79"/>
      <c r="G63" s="79"/>
      <c r="H63" s="29" t="s">
        <v>27</v>
      </c>
      <c r="I63" s="30">
        <v>0</v>
      </c>
      <c r="J63" s="31"/>
      <c r="K63" s="31"/>
      <c r="L63" s="31"/>
      <c r="M63" s="32"/>
      <c r="N63" s="25">
        <f t="shared" si="1"/>
        <v>0</v>
      </c>
      <c r="O63" s="32"/>
      <c r="P63" s="32"/>
      <c r="Q63" s="32"/>
      <c r="R63" s="32"/>
      <c r="S63" s="26">
        <f t="shared" si="2"/>
        <v>0</v>
      </c>
      <c r="T63" s="34">
        <f t="shared" si="3"/>
        <v>0</v>
      </c>
    </row>
    <row r="64" spans="2:20" s="28" customFormat="1" ht="18" customHeight="1">
      <c r="B64" s="76">
        <v>25</v>
      </c>
      <c r="C64" s="78">
        <v>25101959</v>
      </c>
      <c r="D64" s="83" t="s">
        <v>53</v>
      </c>
      <c r="E64" s="78" t="s">
        <v>29</v>
      </c>
      <c r="F64" s="78">
        <v>0</v>
      </c>
      <c r="G64" s="78">
        <v>0</v>
      </c>
      <c r="H64" s="21" t="s">
        <v>26</v>
      </c>
      <c r="I64" s="22">
        <v>0</v>
      </c>
      <c r="J64" s="23"/>
      <c r="K64" s="23"/>
      <c r="L64" s="23"/>
      <c r="M64" s="24"/>
      <c r="N64" s="25">
        <f t="shared" si="1"/>
        <v>0</v>
      </c>
      <c r="O64" s="24"/>
      <c r="P64" s="24"/>
      <c r="Q64" s="24"/>
      <c r="R64" s="24"/>
      <c r="S64" s="26">
        <f t="shared" si="2"/>
        <v>0</v>
      </c>
      <c r="T64" s="27">
        <f t="shared" si="3"/>
        <v>0</v>
      </c>
    </row>
    <row r="65" spans="2:20" s="28" customFormat="1" ht="18" customHeight="1">
      <c r="B65" s="77"/>
      <c r="C65" s="79"/>
      <c r="D65" s="79"/>
      <c r="E65" s="79"/>
      <c r="F65" s="79"/>
      <c r="G65" s="79"/>
      <c r="H65" s="29" t="s">
        <v>27</v>
      </c>
      <c r="I65" s="30">
        <v>0</v>
      </c>
      <c r="J65" s="31"/>
      <c r="K65" s="31"/>
      <c r="L65" s="31"/>
      <c r="M65" s="32"/>
      <c r="N65" s="25">
        <f t="shared" si="1"/>
        <v>0</v>
      </c>
      <c r="O65" s="32"/>
      <c r="P65" s="32"/>
      <c r="Q65" s="32"/>
      <c r="R65" s="32"/>
      <c r="S65" s="26">
        <f t="shared" si="2"/>
        <v>0</v>
      </c>
      <c r="T65" s="34">
        <f t="shared" si="3"/>
        <v>0</v>
      </c>
    </row>
    <row r="66" spans="2:20" s="28" customFormat="1" ht="18" customHeight="1">
      <c r="B66" s="76">
        <v>26</v>
      </c>
      <c r="C66" s="78">
        <v>25101963</v>
      </c>
      <c r="D66" s="83" t="s">
        <v>54</v>
      </c>
      <c r="E66" s="78" t="s">
        <v>29</v>
      </c>
      <c r="F66" s="78">
        <v>6</v>
      </c>
      <c r="G66" s="78">
        <v>7</v>
      </c>
      <c r="H66" s="21" t="s">
        <v>26</v>
      </c>
      <c r="I66" s="22">
        <v>6</v>
      </c>
      <c r="J66" s="23">
        <v>1</v>
      </c>
      <c r="K66" s="23"/>
      <c r="L66" s="23"/>
      <c r="M66" s="24"/>
      <c r="N66" s="25">
        <f t="shared" si="1"/>
        <v>1</v>
      </c>
      <c r="O66" s="24"/>
      <c r="P66" s="24"/>
      <c r="Q66" s="24"/>
      <c r="R66" s="24"/>
      <c r="S66" s="26">
        <f t="shared" si="2"/>
        <v>0</v>
      </c>
      <c r="T66" s="27">
        <f t="shared" si="3"/>
        <v>7</v>
      </c>
    </row>
    <row r="67" spans="2:20" s="28" customFormat="1" ht="18" customHeight="1">
      <c r="B67" s="77"/>
      <c r="C67" s="79"/>
      <c r="D67" s="79"/>
      <c r="E67" s="79"/>
      <c r="F67" s="79"/>
      <c r="G67" s="79"/>
      <c r="H67" s="29" t="s">
        <v>27</v>
      </c>
      <c r="I67" s="30">
        <v>842332440</v>
      </c>
      <c r="J67" s="31">
        <v>225349900</v>
      </c>
      <c r="K67" s="31"/>
      <c r="L67" s="31"/>
      <c r="M67" s="32"/>
      <c r="N67" s="32">
        <f t="shared" si="1"/>
        <v>225349900</v>
      </c>
      <c r="O67" s="32"/>
      <c r="P67" s="32"/>
      <c r="Q67" s="32"/>
      <c r="R67" s="32"/>
      <c r="S67" s="26">
        <f t="shared" si="2"/>
        <v>0</v>
      </c>
      <c r="T67" s="34">
        <f t="shared" si="3"/>
        <v>1067682340</v>
      </c>
    </row>
    <row r="68" spans="2:20" s="28" customFormat="1" ht="18" customHeight="1">
      <c r="B68" s="76">
        <v>27</v>
      </c>
      <c r="C68" s="78">
        <v>25101969</v>
      </c>
      <c r="D68" s="83" t="s">
        <v>55</v>
      </c>
      <c r="E68" s="78" t="s">
        <v>29</v>
      </c>
      <c r="F68" s="78">
        <v>0</v>
      </c>
      <c r="G68" s="78">
        <v>0</v>
      </c>
      <c r="H68" s="21" t="s">
        <v>26</v>
      </c>
      <c r="I68" s="22">
        <v>0</v>
      </c>
      <c r="J68" s="23"/>
      <c r="K68" s="23"/>
      <c r="L68" s="23"/>
      <c r="M68" s="24"/>
      <c r="N68" s="25">
        <f t="shared" si="1"/>
        <v>0</v>
      </c>
      <c r="O68" s="24"/>
      <c r="P68" s="24"/>
      <c r="Q68" s="24"/>
      <c r="R68" s="24"/>
      <c r="S68" s="26">
        <f t="shared" si="2"/>
        <v>0</v>
      </c>
      <c r="T68" s="27">
        <f t="shared" si="3"/>
        <v>0</v>
      </c>
    </row>
    <row r="69" spans="2:20" s="28" customFormat="1" ht="18" customHeight="1">
      <c r="B69" s="77"/>
      <c r="C69" s="79"/>
      <c r="D69" s="79"/>
      <c r="E69" s="79"/>
      <c r="F69" s="79"/>
      <c r="G69" s="79"/>
      <c r="H69" s="29" t="s">
        <v>27</v>
      </c>
      <c r="I69" s="30">
        <v>0</v>
      </c>
      <c r="J69" s="31"/>
      <c r="K69" s="31"/>
      <c r="L69" s="31"/>
      <c r="M69" s="32"/>
      <c r="N69" s="25">
        <f t="shared" si="1"/>
        <v>0</v>
      </c>
      <c r="O69" s="32"/>
      <c r="P69" s="32"/>
      <c r="Q69" s="32"/>
      <c r="R69" s="32"/>
      <c r="S69" s="26">
        <f t="shared" si="2"/>
        <v>0</v>
      </c>
      <c r="T69" s="34">
        <f t="shared" si="3"/>
        <v>0</v>
      </c>
    </row>
    <row r="70" spans="2:20" s="28" customFormat="1" ht="18" customHeight="1">
      <c r="B70" s="76">
        <v>28</v>
      </c>
      <c r="C70" s="78">
        <v>25101981</v>
      </c>
      <c r="D70" s="83" t="s">
        <v>56</v>
      </c>
      <c r="E70" s="78" t="s">
        <v>29</v>
      </c>
      <c r="F70" s="78">
        <v>0</v>
      </c>
      <c r="G70" s="78">
        <v>8</v>
      </c>
      <c r="H70" s="21" t="s">
        <v>26</v>
      </c>
      <c r="I70" s="22">
        <v>0</v>
      </c>
      <c r="J70" s="23"/>
      <c r="K70" s="23"/>
      <c r="L70" s="23"/>
      <c r="M70" s="24"/>
      <c r="N70" s="25">
        <f t="shared" si="1"/>
        <v>0</v>
      </c>
      <c r="O70" s="24"/>
      <c r="P70" s="24"/>
      <c r="Q70" s="24"/>
      <c r="R70" s="24"/>
      <c r="S70" s="26">
        <f t="shared" si="2"/>
        <v>0</v>
      </c>
      <c r="T70" s="27">
        <f t="shared" si="3"/>
        <v>0</v>
      </c>
    </row>
    <row r="71" spans="2:20" s="28" customFormat="1" ht="18" customHeight="1">
      <c r="B71" s="77"/>
      <c r="C71" s="79"/>
      <c r="D71" s="79"/>
      <c r="E71" s="79"/>
      <c r="F71" s="79"/>
      <c r="G71" s="79"/>
      <c r="H71" s="29" t="s">
        <v>27</v>
      </c>
      <c r="I71" s="30">
        <v>0</v>
      </c>
      <c r="J71" s="31"/>
      <c r="K71" s="31"/>
      <c r="L71" s="31"/>
      <c r="M71" s="32"/>
      <c r="N71" s="25">
        <f t="shared" si="1"/>
        <v>0</v>
      </c>
      <c r="O71" s="32"/>
      <c r="P71" s="32"/>
      <c r="Q71" s="32"/>
      <c r="R71" s="32"/>
      <c r="S71" s="26">
        <f t="shared" si="2"/>
        <v>0</v>
      </c>
      <c r="T71" s="34">
        <f t="shared" si="3"/>
        <v>0</v>
      </c>
    </row>
    <row r="72" spans="2:20" s="28" customFormat="1" ht="18" customHeight="1">
      <c r="B72" s="76">
        <v>29</v>
      </c>
      <c r="C72" s="78">
        <v>25101986</v>
      </c>
      <c r="D72" s="83" t="s">
        <v>57</v>
      </c>
      <c r="E72" s="78" t="s">
        <v>29</v>
      </c>
      <c r="F72" s="78">
        <v>1</v>
      </c>
      <c r="G72" s="78">
        <v>7</v>
      </c>
      <c r="H72" s="21" t="s">
        <v>26</v>
      </c>
      <c r="I72" s="22">
        <v>1</v>
      </c>
      <c r="J72" s="23"/>
      <c r="K72" s="23"/>
      <c r="L72" s="23"/>
      <c r="M72" s="24"/>
      <c r="N72" s="25">
        <f t="shared" si="1"/>
        <v>0</v>
      </c>
      <c r="O72" s="24"/>
      <c r="P72" s="24"/>
      <c r="Q72" s="24"/>
      <c r="R72" s="24"/>
      <c r="S72" s="26">
        <f t="shared" si="2"/>
        <v>0</v>
      </c>
      <c r="T72" s="27">
        <f t="shared" si="3"/>
        <v>1</v>
      </c>
    </row>
    <row r="73" spans="2:20" s="28" customFormat="1" ht="18" customHeight="1">
      <c r="B73" s="77"/>
      <c r="C73" s="79"/>
      <c r="D73" s="79"/>
      <c r="E73" s="79"/>
      <c r="F73" s="79"/>
      <c r="G73" s="79"/>
      <c r="H73" s="29" t="s">
        <v>27</v>
      </c>
      <c r="I73" s="30">
        <v>36753000</v>
      </c>
      <c r="J73" s="31"/>
      <c r="K73" s="31"/>
      <c r="L73" s="31"/>
      <c r="M73" s="32"/>
      <c r="N73" s="25">
        <f t="shared" si="1"/>
        <v>0</v>
      </c>
      <c r="O73" s="32"/>
      <c r="P73" s="32"/>
      <c r="Q73" s="32"/>
      <c r="R73" s="32"/>
      <c r="S73" s="26">
        <f t="shared" si="2"/>
        <v>0</v>
      </c>
      <c r="T73" s="34">
        <f t="shared" si="3"/>
        <v>36753000</v>
      </c>
    </row>
    <row r="74" spans="2:20" s="28" customFormat="1" ht="18" customHeight="1">
      <c r="B74" s="76">
        <v>30</v>
      </c>
      <c r="C74" s="78">
        <v>25101990</v>
      </c>
      <c r="D74" s="83" t="s">
        <v>58</v>
      </c>
      <c r="E74" s="78" t="s">
        <v>29</v>
      </c>
      <c r="F74" s="78">
        <v>18</v>
      </c>
      <c r="G74" s="78">
        <v>7</v>
      </c>
      <c r="H74" s="21" t="s">
        <v>26</v>
      </c>
      <c r="I74" s="22">
        <v>21</v>
      </c>
      <c r="J74" s="23">
        <v>3</v>
      </c>
      <c r="K74" s="23"/>
      <c r="L74" s="23"/>
      <c r="M74" s="24"/>
      <c r="N74" s="25">
        <f t="shared" si="1"/>
        <v>3</v>
      </c>
      <c r="O74" s="24">
        <v>1</v>
      </c>
      <c r="P74" s="24"/>
      <c r="Q74" s="24"/>
      <c r="R74" s="24"/>
      <c r="S74" s="26">
        <f t="shared" si="2"/>
        <v>1</v>
      </c>
      <c r="T74" s="27">
        <f t="shared" si="3"/>
        <v>23</v>
      </c>
    </row>
    <row r="75" spans="2:20" s="28" customFormat="1" ht="18" customHeight="1">
      <c r="B75" s="77"/>
      <c r="C75" s="79"/>
      <c r="D75" s="79"/>
      <c r="E75" s="79"/>
      <c r="F75" s="79"/>
      <c r="G75" s="79"/>
      <c r="H75" s="29" t="s">
        <v>27</v>
      </c>
      <c r="I75" s="30">
        <v>1231875770</v>
      </c>
      <c r="J75" s="31">
        <v>217866790</v>
      </c>
      <c r="K75" s="31"/>
      <c r="L75" s="31"/>
      <c r="M75" s="32"/>
      <c r="N75" s="32">
        <f t="shared" si="1"/>
        <v>217866790</v>
      </c>
      <c r="O75" s="32">
        <v>33000000</v>
      </c>
      <c r="P75" s="32"/>
      <c r="Q75" s="32"/>
      <c r="R75" s="32"/>
      <c r="S75" s="26">
        <f t="shared" si="2"/>
        <v>33000000</v>
      </c>
      <c r="T75" s="34">
        <f t="shared" si="3"/>
        <v>1416742560</v>
      </c>
    </row>
    <row r="76" spans="2:20" s="28" customFormat="1" ht="18" customHeight="1">
      <c r="B76" s="76">
        <v>31</v>
      </c>
      <c r="C76" s="78">
        <v>25101994</v>
      </c>
      <c r="D76" s="83" t="s">
        <v>59</v>
      </c>
      <c r="E76" s="78" t="s">
        <v>29</v>
      </c>
      <c r="F76" s="78">
        <v>4</v>
      </c>
      <c r="G76" s="78">
        <v>8</v>
      </c>
      <c r="H76" s="21" t="s">
        <v>26</v>
      </c>
      <c r="I76" s="22">
        <v>3</v>
      </c>
      <c r="J76" s="23">
        <v>1</v>
      </c>
      <c r="K76" s="23"/>
      <c r="L76" s="23"/>
      <c r="M76" s="24"/>
      <c r="N76" s="25">
        <f t="shared" si="1"/>
        <v>1</v>
      </c>
      <c r="O76" s="24"/>
      <c r="P76" s="24"/>
      <c r="Q76" s="24"/>
      <c r="R76" s="24"/>
      <c r="S76" s="26">
        <f t="shared" si="2"/>
        <v>0</v>
      </c>
      <c r="T76" s="27">
        <f t="shared" si="3"/>
        <v>4</v>
      </c>
    </row>
    <row r="77" spans="2:20" s="28" customFormat="1" ht="18" customHeight="1">
      <c r="B77" s="77"/>
      <c r="C77" s="79"/>
      <c r="D77" s="79"/>
      <c r="E77" s="79"/>
      <c r="F77" s="79"/>
      <c r="G77" s="79"/>
      <c r="H77" s="29" t="s">
        <v>27</v>
      </c>
      <c r="I77" s="30">
        <v>122698750</v>
      </c>
      <c r="J77" s="31">
        <v>39642920</v>
      </c>
      <c r="K77" s="31"/>
      <c r="L77" s="31"/>
      <c r="M77" s="32"/>
      <c r="N77" s="25">
        <f t="shared" si="1"/>
        <v>39642920</v>
      </c>
      <c r="O77" s="32"/>
      <c r="P77" s="32"/>
      <c r="Q77" s="32"/>
      <c r="R77" s="32"/>
      <c r="S77" s="26">
        <f t="shared" si="2"/>
        <v>0</v>
      </c>
      <c r="T77" s="34">
        <f t="shared" si="3"/>
        <v>162341670</v>
      </c>
    </row>
    <row r="78" spans="2:20" s="28" customFormat="1" ht="18" customHeight="1">
      <c r="B78" s="76">
        <v>32</v>
      </c>
      <c r="C78" s="78">
        <v>25101998</v>
      </c>
      <c r="D78" s="83" t="s">
        <v>60</v>
      </c>
      <c r="E78" s="78" t="s">
        <v>29</v>
      </c>
      <c r="F78" s="78">
        <v>0</v>
      </c>
      <c r="G78" s="78">
        <v>0</v>
      </c>
      <c r="H78" s="21" t="s">
        <v>26</v>
      </c>
      <c r="I78" s="22">
        <v>0</v>
      </c>
      <c r="J78" s="23"/>
      <c r="K78" s="23"/>
      <c r="L78" s="23"/>
      <c r="M78" s="24"/>
      <c r="N78" s="25">
        <f t="shared" si="1"/>
        <v>0</v>
      </c>
      <c r="O78" s="24"/>
      <c r="P78" s="24"/>
      <c r="Q78" s="24"/>
      <c r="R78" s="24"/>
      <c r="S78" s="26">
        <f t="shared" si="2"/>
        <v>0</v>
      </c>
      <c r="T78" s="27">
        <f t="shared" si="3"/>
        <v>0</v>
      </c>
    </row>
    <row r="79" spans="2:20" s="28" customFormat="1" ht="18" customHeight="1">
      <c r="B79" s="77"/>
      <c r="C79" s="79"/>
      <c r="D79" s="79"/>
      <c r="E79" s="79"/>
      <c r="F79" s="79"/>
      <c r="G79" s="79"/>
      <c r="H79" s="29" t="s">
        <v>27</v>
      </c>
      <c r="I79" s="30">
        <v>0</v>
      </c>
      <c r="J79" s="31"/>
      <c r="K79" s="31"/>
      <c r="L79" s="31"/>
      <c r="M79" s="32"/>
      <c r="N79" s="25">
        <f t="shared" si="1"/>
        <v>0</v>
      </c>
      <c r="O79" s="32"/>
      <c r="P79" s="32"/>
      <c r="Q79" s="32"/>
      <c r="R79" s="32"/>
      <c r="S79" s="26">
        <f t="shared" si="2"/>
        <v>0</v>
      </c>
      <c r="T79" s="34">
        <f t="shared" si="3"/>
        <v>0</v>
      </c>
    </row>
    <row r="80" spans="2:20" s="28" customFormat="1" ht="39" customHeight="1">
      <c r="B80" s="76">
        <v>33</v>
      </c>
      <c r="C80" s="78">
        <v>25101999</v>
      </c>
      <c r="D80" s="83" t="s">
        <v>61</v>
      </c>
      <c r="E80" s="78" t="s">
        <v>29</v>
      </c>
      <c r="F80" s="78">
        <v>0</v>
      </c>
      <c r="G80" s="78">
        <v>0</v>
      </c>
      <c r="H80" s="21" t="s">
        <v>26</v>
      </c>
      <c r="I80" s="22">
        <v>0</v>
      </c>
      <c r="J80" s="23"/>
      <c r="K80" s="23"/>
      <c r="L80" s="23"/>
      <c r="M80" s="24"/>
      <c r="N80" s="25">
        <f t="shared" si="1"/>
        <v>0</v>
      </c>
      <c r="O80" s="24"/>
      <c r="P80" s="24"/>
      <c r="Q80" s="24"/>
      <c r="R80" s="24"/>
      <c r="S80" s="26">
        <f t="shared" si="2"/>
        <v>0</v>
      </c>
      <c r="T80" s="27">
        <f t="shared" si="3"/>
        <v>0</v>
      </c>
    </row>
    <row r="81" spans="2:22" s="28" customFormat="1" ht="18" customHeight="1">
      <c r="B81" s="77"/>
      <c r="C81" s="79"/>
      <c r="D81" s="79"/>
      <c r="E81" s="79"/>
      <c r="F81" s="79"/>
      <c r="G81" s="79"/>
      <c r="H81" s="29" t="s">
        <v>27</v>
      </c>
      <c r="I81" s="30">
        <v>0</v>
      </c>
      <c r="J81" s="31"/>
      <c r="K81" s="31"/>
      <c r="L81" s="31"/>
      <c r="M81" s="32"/>
      <c r="N81" s="25">
        <f t="shared" si="1"/>
        <v>0</v>
      </c>
      <c r="O81" s="32"/>
      <c r="P81" s="32"/>
      <c r="Q81" s="32"/>
      <c r="R81" s="32"/>
      <c r="S81" s="26">
        <f t="shared" si="2"/>
        <v>0</v>
      </c>
      <c r="T81" s="34">
        <f t="shared" si="3"/>
        <v>0</v>
      </c>
    </row>
    <row r="82" spans="2:22" s="28" customFormat="1" ht="18" customHeight="1">
      <c r="B82" s="84">
        <v>34</v>
      </c>
      <c r="C82" s="80">
        <v>39121011</v>
      </c>
      <c r="D82" s="80" t="s">
        <v>62</v>
      </c>
      <c r="E82" s="80" t="s">
        <v>29</v>
      </c>
      <c r="F82" s="80">
        <v>24</v>
      </c>
      <c r="G82" s="80">
        <v>10</v>
      </c>
      <c r="H82" s="35" t="s">
        <v>26</v>
      </c>
      <c r="I82" s="36">
        <v>16</v>
      </c>
      <c r="J82" s="37">
        <v>2</v>
      </c>
      <c r="K82" s="37"/>
      <c r="L82" s="37"/>
      <c r="M82" s="38"/>
      <c r="N82" s="25">
        <f t="shared" ref="N82:N129" si="4">J82+K82+L82+M82</f>
        <v>2</v>
      </c>
      <c r="O82" s="24">
        <v>2</v>
      </c>
      <c r="P82" s="24"/>
      <c r="Q82" s="24"/>
      <c r="R82" s="24">
        <v>2</v>
      </c>
      <c r="S82" s="26">
        <f t="shared" ref="S82:S129" si="5">O82+P82+Q82+R82</f>
        <v>4</v>
      </c>
      <c r="T82" s="27">
        <f t="shared" si="3"/>
        <v>14</v>
      </c>
    </row>
    <row r="83" spans="2:22" s="28" customFormat="1" ht="18" customHeight="1">
      <c r="B83" s="85"/>
      <c r="C83" s="81"/>
      <c r="D83" s="81"/>
      <c r="E83" s="81"/>
      <c r="F83" s="81"/>
      <c r="G83" s="81"/>
      <c r="H83" s="39" t="s">
        <v>27</v>
      </c>
      <c r="I83" s="40">
        <v>154910320</v>
      </c>
      <c r="J83" s="41">
        <v>9079030</v>
      </c>
      <c r="K83" s="41"/>
      <c r="L83" s="41"/>
      <c r="M83" s="42"/>
      <c r="N83" s="32">
        <f t="shared" si="4"/>
        <v>9079030</v>
      </c>
      <c r="O83" s="32">
        <v>9230000</v>
      </c>
      <c r="P83" s="32"/>
      <c r="Q83" s="32"/>
      <c r="R83" s="32">
        <v>660000</v>
      </c>
      <c r="S83" s="26">
        <f t="shared" si="5"/>
        <v>9890000</v>
      </c>
      <c r="T83" s="34">
        <f t="shared" si="3"/>
        <v>154099350</v>
      </c>
    </row>
    <row r="84" spans="2:22" s="28" customFormat="1" ht="18" customHeight="1">
      <c r="B84" s="76">
        <v>35</v>
      </c>
      <c r="C84" s="78">
        <v>40101701</v>
      </c>
      <c r="D84" s="83" t="s">
        <v>63</v>
      </c>
      <c r="E84" s="78" t="s">
        <v>29</v>
      </c>
      <c r="F84" s="78">
        <v>174</v>
      </c>
      <c r="G84" s="78">
        <v>10</v>
      </c>
      <c r="H84" s="21" t="s">
        <v>26</v>
      </c>
      <c r="I84" s="22">
        <v>168</v>
      </c>
      <c r="J84" s="23">
        <v>11</v>
      </c>
      <c r="K84" s="23"/>
      <c r="L84" s="23"/>
      <c r="M84" s="24"/>
      <c r="N84" s="25">
        <f t="shared" si="4"/>
        <v>11</v>
      </c>
      <c r="O84" s="24">
        <v>3</v>
      </c>
      <c r="P84" s="24"/>
      <c r="Q84" s="24"/>
      <c r="R84" s="24"/>
      <c r="S84" s="26">
        <f t="shared" si="5"/>
        <v>3</v>
      </c>
      <c r="T84" s="27">
        <f t="shared" si="3"/>
        <v>176</v>
      </c>
    </row>
    <row r="85" spans="2:22" s="28" customFormat="1" ht="18" customHeight="1">
      <c r="B85" s="77"/>
      <c r="C85" s="79"/>
      <c r="D85" s="79"/>
      <c r="E85" s="79"/>
      <c r="F85" s="79"/>
      <c r="G85" s="79"/>
      <c r="H85" s="29" t="s">
        <v>27</v>
      </c>
      <c r="I85" s="30">
        <v>237112500</v>
      </c>
      <c r="J85" s="31">
        <v>9523860</v>
      </c>
      <c r="K85" s="31"/>
      <c r="L85" s="31"/>
      <c r="M85" s="32"/>
      <c r="N85" s="25">
        <f t="shared" si="4"/>
        <v>9523860</v>
      </c>
      <c r="O85" s="32">
        <v>5299000</v>
      </c>
      <c r="P85" s="32"/>
      <c r="Q85" s="32"/>
      <c r="R85" s="32"/>
      <c r="S85" s="43">
        <f t="shared" si="5"/>
        <v>5299000</v>
      </c>
      <c r="T85" s="34">
        <f t="shared" ref="T85:T129" si="6">I85+N85-S85</f>
        <v>241337360</v>
      </c>
    </row>
    <row r="86" spans="2:22" s="28" customFormat="1" ht="18" customHeight="1">
      <c r="B86" s="76">
        <v>36</v>
      </c>
      <c r="C86" s="78">
        <v>40101715</v>
      </c>
      <c r="D86" s="83" t="s">
        <v>64</v>
      </c>
      <c r="E86" s="78" t="s">
        <v>29</v>
      </c>
      <c r="F86" s="78">
        <v>2</v>
      </c>
      <c r="G86" s="78">
        <v>9</v>
      </c>
      <c r="H86" s="21" t="s">
        <v>26</v>
      </c>
      <c r="I86" s="22">
        <v>3</v>
      </c>
      <c r="J86" s="23"/>
      <c r="K86" s="47"/>
      <c r="L86" s="47"/>
      <c r="M86" s="25"/>
      <c r="N86" s="25">
        <f t="shared" si="4"/>
        <v>0</v>
      </c>
      <c r="O86" s="24"/>
      <c r="P86" s="24"/>
      <c r="Q86" s="24"/>
      <c r="R86" s="24"/>
      <c r="S86" s="26">
        <f t="shared" si="5"/>
        <v>0</v>
      </c>
      <c r="T86" s="27">
        <f t="shared" si="6"/>
        <v>3</v>
      </c>
    </row>
    <row r="87" spans="2:22" s="28" customFormat="1" ht="18" customHeight="1">
      <c r="B87" s="77"/>
      <c r="C87" s="79"/>
      <c r="D87" s="79"/>
      <c r="E87" s="79"/>
      <c r="F87" s="79"/>
      <c r="G87" s="79"/>
      <c r="H87" s="29" t="s">
        <v>27</v>
      </c>
      <c r="I87" s="30">
        <v>56859350</v>
      </c>
      <c r="J87" s="31"/>
      <c r="K87" s="31"/>
      <c r="L87" s="31"/>
      <c r="M87" s="32"/>
      <c r="N87" s="25">
        <f t="shared" si="4"/>
        <v>0</v>
      </c>
      <c r="O87" s="32"/>
      <c r="P87" s="32"/>
      <c r="Q87" s="32"/>
      <c r="R87" s="32"/>
      <c r="S87" s="43">
        <f t="shared" si="5"/>
        <v>0</v>
      </c>
      <c r="T87" s="34">
        <f t="shared" si="6"/>
        <v>56859350</v>
      </c>
    </row>
    <row r="88" spans="2:22" s="28" customFormat="1" ht="18" customHeight="1">
      <c r="B88" s="76">
        <v>37</v>
      </c>
      <c r="C88" s="86">
        <v>40101787</v>
      </c>
      <c r="D88" s="78" t="s">
        <v>65</v>
      </c>
      <c r="E88" s="78" t="s">
        <v>29</v>
      </c>
      <c r="F88" s="78">
        <v>367</v>
      </c>
      <c r="G88" s="78">
        <v>9</v>
      </c>
      <c r="H88" s="21" t="s">
        <v>26</v>
      </c>
      <c r="I88" s="22">
        <v>298</v>
      </c>
      <c r="J88" s="23">
        <v>13</v>
      </c>
      <c r="K88" s="23"/>
      <c r="L88" s="23"/>
      <c r="M88" s="24"/>
      <c r="N88" s="25">
        <f t="shared" si="4"/>
        <v>13</v>
      </c>
      <c r="O88" s="24">
        <v>6</v>
      </c>
      <c r="P88" s="24"/>
      <c r="Q88" s="24"/>
      <c r="R88" s="24">
        <v>3</v>
      </c>
      <c r="S88" s="26">
        <f t="shared" si="5"/>
        <v>9</v>
      </c>
      <c r="T88" s="27">
        <f t="shared" si="6"/>
        <v>302</v>
      </c>
      <c r="V88" s="48"/>
    </row>
    <row r="89" spans="2:22" s="28" customFormat="1" ht="18" customHeight="1">
      <c r="B89" s="77"/>
      <c r="C89" s="87"/>
      <c r="D89" s="79"/>
      <c r="E89" s="79"/>
      <c r="F89" s="79"/>
      <c r="G89" s="79"/>
      <c r="H89" s="29" t="s">
        <v>27</v>
      </c>
      <c r="I89" s="30">
        <v>609315880</v>
      </c>
      <c r="J89" s="31">
        <v>28393060</v>
      </c>
      <c r="K89" s="31"/>
      <c r="L89" s="31"/>
      <c r="M89" s="32"/>
      <c r="N89" s="32">
        <f t="shared" si="4"/>
        <v>28393060</v>
      </c>
      <c r="O89" s="32">
        <v>18445000</v>
      </c>
      <c r="P89" s="32"/>
      <c r="Q89" s="32"/>
      <c r="R89" s="32">
        <v>7937450</v>
      </c>
      <c r="S89" s="43">
        <f t="shared" si="5"/>
        <v>26382450</v>
      </c>
      <c r="T89" s="34">
        <f>I89+N89-S89</f>
        <v>611326490</v>
      </c>
      <c r="V89" s="48"/>
    </row>
    <row r="90" spans="2:22" s="28" customFormat="1" ht="18" customHeight="1">
      <c r="B90" s="76">
        <v>38</v>
      </c>
      <c r="C90" s="78">
        <v>41103202</v>
      </c>
      <c r="D90" s="78" t="s">
        <v>66</v>
      </c>
      <c r="E90" s="78" t="s">
        <v>29</v>
      </c>
      <c r="F90" s="78">
        <v>0</v>
      </c>
      <c r="G90" s="78">
        <v>10</v>
      </c>
      <c r="H90" s="21" t="s">
        <v>26</v>
      </c>
      <c r="I90" s="22">
        <v>0</v>
      </c>
      <c r="J90" s="23"/>
      <c r="K90" s="23"/>
      <c r="L90" s="23"/>
      <c r="M90" s="24"/>
      <c r="N90" s="25">
        <f t="shared" si="4"/>
        <v>0</v>
      </c>
      <c r="O90" s="24"/>
      <c r="P90" s="24"/>
      <c r="Q90" s="24"/>
      <c r="R90" s="24"/>
      <c r="S90" s="26">
        <f t="shared" si="5"/>
        <v>0</v>
      </c>
      <c r="T90" s="40">
        <f t="shared" si="6"/>
        <v>0</v>
      </c>
    </row>
    <row r="91" spans="2:22" s="28" customFormat="1" ht="18" customHeight="1">
      <c r="B91" s="77"/>
      <c r="C91" s="79"/>
      <c r="D91" s="79"/>
      <c r="E91" s="79"/>
      <c r="F91" s="79"/>
      <c r="G91" s="79"/>
      <c r="H91" s="29" t="s">
        <v>27</v>
      </c>
      <c r="I91" s="30">
        <v>0</v>
      </c>
      <c r="J91" s="31"/>
      <c r="K91" s="31"/>
      <c r="L91" s="31"/>
      <c r="M91" s="32"/>
      <c r="N91" s="25">
        <f t="shared" si="4"/>
        <v>0</v>
      </c>
      <c r="O91" s="32"/>
      <c r="P91" s="32"/>
      <c r="Q91" s="32"/>
      <c r="R91" s="32"/>
      <c r="S91" s="26">
        <f t="shared" si="5"/>
        <v>0</v>
      </c>
      <c r="T91" s="34">
        <f t="shared" si="6"/>
        <v>0</v>
      </c>
    </row>
    <row r="92" spans="2:22" s="28" customFormat="1" ht="18" customHeight="1">
      <c r="B92" s="84">
        <v>39</v>
      </c>
      <c r="C92" s="80">
        <v>41103901</v>
      </c>
      <c r="D92" s="80" t="s">
        <v>67</v>
      </c>
      <c r="E92" s="80" t="s">
        <v>68</v>
      </c>
      <c r="F92" s="80">
        <v>3</v>
      </c>
      <c r="G92" s="80">
        <v>10</v>
      </c>
      <c r="H92" s="35" t="s">
        <v>26</v>
      </c>
      <c r="I92" s="36">
        <v>2</v>
      </c>
      <c r="J92" s="37"/>
      <c r="K92" s="37"/>
      <c r="L92" s="37"/>
      <c r="M92" s="38"/>
      <c r="N92" s="25">
        <f t="shared" si="4"/>
        <v>0</v>
      </c>
      <c r="O92" s="24">
        <v>1</v>
      </c>
      <c r="P92" s="24"/>
      <c r="Q92" s="24"/>
      <c r="R92" s="24"/>
      <c r="S92" s="26">
        <f t="shared" si="5"/>
        <v>1</v>
      </c>
      <c r="T92" s="27">
        <f t="shared" si="6"/>
        <v>1</v>
      </c>
    </row>
    <row r="93" spans="2:22" s="28" customFormat="1" ht="18" customHeight="1">
      <c r="B93" s="77"/>
      <c r="C93" s="81"/>
      <c r="D93" s="81"/>
      <c r="E93" s="81"/>
      <c r="F93" s="81"/>
      <c r="G93" s="81"/>
      <c r="H93" s="39" t="s">
        <v>27</v>
      </c>
      <c r="I93" s="40">
        <v>4249000</v>
      </c>
      <c r="J93" s="41"/>
      <c r="K93" s="41"/>
      <c r="L93" s="41"/>
      <c r="M93" s="42"/>
      <c r="N93" s="25">
        <f t="shared" si="4"/>
        <v>0</v>
      </c>
      <c r="O93" s="32">
        <v>2120000</v>
      </c>
      <c r="P93" s="32"/>
      <c r="Q93" s="32"/>
      <c r="R93" s="32"/>
      <c r="S93" s="26">
        <f t="shared" si="5"/>
        <v>2120000</v>
      </c>
      <c r="T93" s="34">
        <f t="shared" si="6"/>
        <v>2129000</v>
      </c>
    </row>
    <row r="94" spans="2:22" s="28" customFormat="1" ht="18" customHeight="1">
      <c r="B94" s="76">
        <v>40</v>
      </c>
      <c r="C94" s="78">
        <v>41114510</v>
      </c>
      <c r="D94" s="78" t="s">
        <v>69</v>
      </c>
      <c r="E94" s="78" t="s">
        <v>29</v>
      </c>
      <c r="F94" s="78">
        <v>0</v>
      </c>
      <c r="G94" s="78">
        <v>10</v>
      </c>
      <c r="H94" s="21" t="s">
        <v>26</v>
      </c>
      <c r="I94" s="22">
        <v>0</v>
      </c>
      <c r="J94" s="23"/>
      <c r="K94" s="23"/>
      <c r="L94" s="23"/>
      <c r="M94" s="24"/>
      <c r="N94" s="25">
        <f t="shared" si="4"/>
        <v>0</v>
      </c>
      <c r="O94" s="24"/>
      <c r="P94" s="24"/>
      <c r="Q94" s="24"/>
      <c r="R94" s="24"/>
      <c r="S94" s="26">
        <f t="shared" si="5"/>
        <v>0</v>
      </c>
      <c r="T94" s="27">
        <f t="shared" si="6"/>
        <v>0</v>
      </c>
    </row>
    <row r="95" spans="2:22" s="28" customFormat="1" ht="18" customHeight="1">
      <c r="B95" s="77"/>
      <c r="C95" s="79"/>
      <c r="D95" s="79"/>
      <c r="E95" s="79"/>
      <c r="F95" s="79"/>
      <c r="G95" s="79"/>
      <c r="H95" s="29" t="s">
        <v>27</v>
      </c>
      <c r="I95" s="30">
        <v>0</v>
      </c>
      <c r="J95" s="31"/>
      <c r="K95" s="31"/>
      <c r="L95" s="31"/>
      <c r="M95" s="32"/>
      <c r="N95" s="25">
        <f t="shared" si="4"/>
        <v>0</v>
      </c>
      <c r="O95" s="32"/>
      <c r="P95" s="32"/>
      <c r="Q95" s="32"/>
      <c r="R95" s="32"/>
      <c r="S95" s="26">
        <f t="shared" si="5"/>
        <v>0</v>
      </c>
      <c r="T95" s="49">
        <f t="shared" si="6"/>
        <v>0</v>
      </c>
    </row>
    <row r="96" spans="2:22" s="28" customFormat="1" ht="18" customHeight="1">
      <c r="B96" s="84">
        <v>41</v>
      </c>
      <c r="C96" s="78">
        <v>41111703</v>
      </c>
      <c r="D96" s="78" t="s">
        <v>70</v>
      </c>
      <c r="E96" s="78" t="s">
        <v>29</v>
      </c>
      <c r="F96" s="78">
        <v>2</v>
      </c>
      <c r="G96" s="78">
        <v>11</v>
      </c>
      <c r="H96" s="21" t="s">
        <v>26</v>
      </c>
      <c r="I96" s="22">
        <v>2</v>
      </c>
      <c r="J96" s="23"/>
      <c r="K96" s="23"/>
      <c r="L96" s="23"/>
      <c r="M96" s="24"/>
      <c r="N96" s="25">
        <f t="shared" si="4"/>
        <v>0</v>
      </c>
      <c r="O96" s="24"/>
      <c r="P96" s="24"/>
      <c r="Q96" s="24"/>
      <c r="R96" s="24"/>
      <c r="S96" s="26">
        <f t="shared" si="5"/>
        <v>0</v>
      </c>
      <c r="T96" s="27">
        <f t="shared" si="6"/>
        <v>2</v>
      </c>
    </row>
    <row r="97" spans="2:22" s="28" customFormat="1" ht="18" customHeight="1">
      <c r="B97" s="85"/>
      <c r="C97" s="79"/>
      <c r="D97" s="79"/>
      <c r="E97" s="79"/>
      <c r="F97" s="79"/>
      <c r="G97" s="79"/>
      <c r="H97" s="29" t="s">
        <v>27</v>
      </c>
      <c r="I97" s="30">
        <v>15230000</v>
      </c>
      <c r="J97" s="31"/>
      <c r="K97" s="31"/>
      <c r="L97" s="31"/>
      <c r="M97" s="32"/>
      <c r="N97" s="25">
        <f t="shared" si="4"/>
        <v>0</v>
      </c>
      <c r="O97" s="32"/>
      <c r="P97" s="32"/>
      <c r="Q97" s="32"/>
      <c r="R97" s="32"/>
      <c r="S97" s="26">
        <f t="shared" si="5"/>
        <v>0</v>
      </c>
      <c r="T97" s="34">
        <f t="shared" si="6"/>
        <v>15230000</v>
      </c>
    </row>
    <row r="98" spans="2:22" s="28" customFormat="1" ht="18" customHeight="1">
      <c r="B98" s="76">
        <v>42</v>
      </c>
      <c r="C98" s="78">
        <v>41111711</v>
      </c>
      <c r="D98" s="78" t="s">
        <v>71</v>
      </c>
      <c r="E98" s="78" t="s">
        <v>29</v>
      </c>
      <c r="F98" s="78">
        <v>0</v>
      </c>
      <c r="G98" s="78">
        <v>11</v>
      </c>
      <c r="H98" s="21" t="s">
        <v>26</v>
      </c>
      <c r="I98" s="22">
        <v>0</v>
      </c>
      <c r="J98" s="23"/>
      <c r="K98" s="23"/>
      <c r="L98" s="23"/>
      <c r="M98" s="24"/>
      <c r="N98" s="25">
        <f t="shared" si="4"/>
        <v>0</v>
      </c>
      <c r="O98" s="24"/>
      <c r="P98" s="24"/>
      <c r="Q98" s="24"/>
      <c r="R98" s="24"/>
      <c r="S98" s="26">
        <f t="shared" si="5"/>
        <v>0</v>
      </c>
      <c r="T98" s="27">
        <f t="shared" si="6"/>
        <v>0</v>
      </c>
    </row>
    <row r="99" spans="2:22" s="28" customFormat="1" ht="18" customHeight="1">
      <c r="B99" s="77"/>
      <c r="C99" s="79"/>
      <c r="D99" s="79"/>
      <c r="E99" s="79"/>
      <c r="F99" s="79"/>
      <c r="G99" s="79"/>
      <c r="H99" s="29" t="s">
        <v>27</v>
      </c>
      <c r="I99" s="30">
        <v>0</v>
      </c>
      <c r="J99" s="31"/>
      <c r="K99" s="31"/>
      <c r="L99" s="31"/>
      <c r="M99" s="32"/>
      <c r="N99" s="25">
        <f t="shared" si="4"/>
        <v>0</v>
      </c>
      <c r="O99" s="32"/>
      <c r="P99" s="32"/>
      <c r="Q99" s="32"/>
      <c r="R99" s="32"/>
      <c r="S99" s="26">
        <f t="shared" si="5"/>
        <v>0</v>
      </c>
      <c r="T99" s="34">
        <f t="shared" si="6"/>
        <v>0</v>
      </c>
    </row>
    <row r="100" spans="2:22" s="28" customFormat="1" ht="18" customHeight="1">
      <c r="B100" s="76">
        <v>43</v>
      </c>
      <c r="C100" s="78">
        <v>41115320</v>
      </c>
      <c r="D100" s="78" t="s">
        <v>72</v>
      </c>
      <c r="E100" s="78" t="s">
        <v>29</v>
      </c>
      <c r="F100" s="78">
        <v>0</v>
      </c>
      <c r="G100" s="78">
        <v>10</v>
      </c>
      <c r="H100" s="21" t="s">
        <v>26</v>
      </c>
      <c r="I100" s="22">
        <v>0</v>
      </c>
      <c r="J100" s="23"/>
      <c r="K100" s="23"/>
      <c r="L100" s="23"/>
      <c r="M100" s="24"/>
      <c r="N100" s="25">
        <f t="shared" si="4"/>
        <v>0</v>
      </c>
      <c r="O100" s="24"/>
      <c r="P100" s="24"/>
      <c r="Q100" s="24"/>
      <c r="R100" s="24"/>
      <c r="S100" s="26">
        <f t="shared" si="5"/>
        <v>0</v>
      </c>
      <c r="T100" s="27">
        <f t="shared" si="6"/>
        <v>0</v>
      </c>
    </row>
    <row r="101" spans="2:22" s="28" customFormat="1" ht="18" customHeight="1">
      <c r="B101" s="77"/>
      <c r="C101" s="79"/>
      <c r="D101" s="79"/>
      <c r="E101" s="79"/>
      <c r="F101" s="79"/>
      <c r="G101" s="79"/>
      <c r="H101" s="29" t="s">
        <v>27</v>
      </c>
      <c r="I101" s="30">
        <v>0</v>
      </c>
      <c r="J101" s="31"/>
      <c r="K101" s="31"/>
      <c r="L101" s="31"/>
      <c r="M101" s="32"/>
      <c r="N101" s="25">
        <f t="shared" si="4"/>
        <v>0</v>
      </c>
      <c r="O101" s="32"/>
      <c r="P101" s="32"/>
      <c r="Q101" s="32"/>
      <c r="R101" s="32"/>
      <c r="S101" s="26">
        <f t="shared" si="5"/>
        <v>0</v>
      </c>
      <c r="T101" s="34">
        <f t="shared" si="6"/>
        <v>0</v>
      </c>
    </row>
    <row r="102" spans="2:22" s="28" customFormat="1" ht="18" customHeight="1">
      <c r="B102" s="76">
        <v>44</v>
      </c>
      <c r="C102" s="78">
        <v>41115406</v>
      </c>
      <c r="D102" s="78" t="s">
        <v>73</v>
      </c>
      <c r="E102" s="78" t="s">
        <v>29</v>
      </c>
      <c r="F102" s="78">
        <v>0</v>
      </c>
      <c r="G102" s="78">
        <v>10</v>
      </c>
      <c r="H102" s="21" t="s">
        <v>26</v>
      </c>
      <c r="I102" s="22">
        <v>0</v>
      </c>
      <c r="J102" s="23"/>
      <c r="K102" s="23"/>
      <c r="L102" s="23"/>
      <c r="M102" s="24"/>
      <c r="N102" s="25">
        <f t="shared" si="4"/>
        <v>0</v>
      </c>
      <c r="O102" s="24"/>
      <c r="P102" s="24"/>
      <c r="Q102" s="24"/>
      <c r="R102" s="24"/>
      <c r="S102" s="26">
        <f t="shared" si="5"/>
        <v>0</v>
      </c>
      <c r="T102" s="27">
        <f t="shared" si="6"/>
        <v>0</v>
      </c>
    </row>
    <row r="103" spans="2:22" s="28" customFormat="1" ht="18" customHeight="1">
      <c r="B103" s="77"/>
      <c r="C103" s="79"/>
      <c r="D103" s="79"/>
      <c r="E103" s="79"/>
      <c r="F103" s="79"/>
      <c r="G103" s="79"/>
      <c r="H103" s="29" t="s">
        <v>27</v>
      </c>
      <c r="I103" s="30">
        <v>0</v>
      </c>
      <c r="J103" s="31"/>
      <c r="K103" s="31"/>
      <c r="L103" s="31"/>
      <c r="M103" s="32"/>
      <c r="N103" s="25">
        <f t="shared" si="4"/>
        <v>0</v>
      </c>
      <c r="O103" s="32"/>
      <c r="P103" s="32"/>
      <c r="Q103" s="32"/>
      <c r="R103" s="32"/>
      <c r="S103" s="26">
        <f t="shared" si="5"/>
        <v>0</v>
      </c>
      <c r="T103" s="34">
        <f t="shared" si="6"/>
        <v>0</v>
      </c>
    </row>
    <row r="104" spans="2:22" s="28" customFormat="1" ht="18" customHeight="1">
      <c r="B104" s="84">
        <v>45</v>
      </c>
      <c r="C104" s="80">
        <v>41115703</v>
      </c>
      <c r="D104" s="80" t="s">
        <v>74</v>
      </c>
      <c r="E104" s="80" t="s">
        <v>29</v>
      </c>
      <c r="F104" s="80">
        <v>0</v>
      </c>
      <c r="G104" s="80">
        <v>10</v>
      </c>
      <c r="H104" s="35" t="s">
        <v>26</v>
      </c>
      <c r="I104" s="36">
        <v>0</v>
      </c>
      <c r="J104" s="37"/>
      <c r="K104" s="37"/>
      <c r="L104" s="37"/>
      <c r="M104" s="38"/>
      <c r="N104" s="25">
        <f t="shared" si="4"/>
        <v>0</v>
      </c>
      <c r="O104" s="24"/>
      <c r="P104" s="24"/>
      <c r="Q104" s="24"/>
      <c r="R104" s="24"/>
      <c r="S104" s="26">
        <f t="shared" si="5"/>
        <v>0</v>
      </c>
      <c r="T104" s="27">
        <f t="shared" si="6"/>
        <v>0</v>
      </c>
    </row>
    <row r="105" spans="2:22" s="28" customFormat="1" ht="18" customHeight="1">
      <c r="B105" s="77"/>
      <c r="C105" s="81"/>
      <c r="D105" s="81"/>
      <c r="E105" s="81"/>
      <c r="F105" s="81"/>
      <c r="G105" s="81"/>
      <c r="H105" s="39" t="s">
        <v>27</v>
      </c>
      <c r="I105" s="40">
        <v>0</v>
      </c>
      <c r="J105" s="41"/>
      <c r="K105" s="41"/>
      <c r="L105" s="41"/>
      <c r="M105" s="42"/>
      <c r="N105" s="25">
        <f t="shared" si="4"/>
        <v>0</v>
      </c>
      <c r="O105" s="32"/>
      <c r="P105" s="32"/>
      <c r="Q105" s="32"/>
      <c r="R105" s="32"/>
      <c r="S105" s="26">
        <f t="shared" si="5"/>
        <v>0</v>
      </c>
      <c r="T105" s="34">
        <f t="shared" si="6"/>
        <v>0</v>
      </c>
    </row>
    <row r="106" spans="2:22" s="28" customFormat="1" ht="18" customHeight="1">
      <c r="B106" s="84">
        <v>46</v>
      </c>
      <c r="C106" s="78">
        <v>41115705</v>
      </c>
      <c r="D106" s="78" t="s">
        <v>75</v>
      </c>
      <c r="E106" s="78" t="s">
        <v>29</v>
      </c>
      <c r="F106" s="78">
        <v>0</v>
      </c>
      <c r="G106" s="78">
        <v>10</v>
      </c>
      <c r="H106" s="21" t="s">
        <v>26</v>
      </c>
      <c r="I106" s="22">
        <v>0</v>
      </c>
      <c r="J106" s="23"/>
      <c r="K106" s="23"/>
      <c r="L106" s="23"/>
      <c r="M106" s="24"/>
      <c r="N106" s="25">
        <f t="shared" si="4"/>
        <v>0</v>
      </c>
      <c r="O106" s="24"/>
      <c r="P106" s="24"/>
      <c r="Q106" s="24"/>
      <c r="R106" s="24"/>
      <c r="S106" s="26">
        <f t="shared" si="5"/>
        <v>0</v>
      </c>
      <c r="T106" s="27">
        <f t="shared" si="6"/>
        <v>0</v>
      </c>
    </row>
    <row r="107" spans="2:22" s="28" customFormat="1" ht="18" customHeight="1">
      <c r="B107" s="85"/>
      <c r="C107" s="79"/>
      <c r="D107" s="79"/>
      <c r="E107" s="79"/>
      <c r="F107" s="79"/>
      <c r="G107" s="79"/>
      <c r="H107" s="29" t="s">
        <v>27</v>
      </c>
      <c r="I107" s="30">
        <v>0</v>
      </c>
      <c r="J107" s="31"/>
      <c r="K107" s="31"/>
      <c r="L107" s="31"/>
      <c r="M107" s="32"/>
      <c r="N107" s="25">
        <f t="shared" si="4"/>
        <v>0</v>
      </c>
      <c r="O107" s="32"/>
      <c r="P107" s="32"/>
      <c r="Q107" s="32"/>
      <c r="R107" s="32"/>
      <c r="S107" s="26">
        <f t="shared" si="5"/>
        <v>0</v>
      </c>
      <c r="T107" s="34">
        <f t="shared" si="6"/>
        <v>0</v>
      </c>
    </row>
    <row r="108" spans="2:22" s="28" customFormat="1" ht="18" customHeight="1">
      <c r="B108" s="76">
        <v>47</v>
      </c>
      <c r="C108" s="78">
        <v>42281508</v>
      </c>
      <c r="D108" s="83" t="s">
        <v>76</v>
      </c>
      <c r="E108" s="78" t="s">
        <v>29</v>
      </c>
      <c r="F108" s="78">
        <v>8</v>
      </c>
      <c r="G108" s="78">
        <v>10</v>
      </c>
      <c r="H108" s="21" t="s">
        <v>26</v>
      </c>
      <c r="I108" s="22">
        <v>3</v>
      </c>
      <c r="J108" s="23"/>
      <c r="K108" s="23"/>
      <c r="L108" s="23"/>
      <c r="M108" s="24"/>
      <c r="N108" s="25">
        <f t="shared" si="4"/>
        <v>0</v>
      </c>
      <c r="O108" s="24"/>
      <c r="P108" s="24"/>
      <c r="Q108" s="24"/>
      <c r="R108" s="24"/>
      <c r="S108" s="26">
        <f t="shared" si="5"/>
        <v>0</v>
      </c>
      <c r="T108" s="27">
        <f t="shared" si="6"/>
        <v>3</v>
      </c>
    </row>
    <row r="109" spans="2:22" s="28" customFormat="1" ht="18" customHeight="1">
      <c r="B109" s="77"/>
      <c r="C109" s="79"/>
      <c r="D109" s="79"/>
      <c r="E109" s="79"/>
      <c r="F109" s="79"/>
      <c r="G109" s="79"/>
      <c r="H109" s="29" t="s">
        <v>27</v>
      </c>
      <c r="I109" s="30">
        <v>11648000</v>
      </c>
      <c r="J109" s="31"/>
      <c r="K109" s="31"/>
      <c r="L109" s="31"/>
      <c r="M109" s="32"/>
      <c r="N109" s="25">
        <f t="shared" si="4"/>
        <v>0</v>
      </c>
      <c r="O109" s="32"/>
      <c r="P109" s="32"/>
      <c r="Q109" s="32"/>
      <c r="R109" s="32"/>
      <c r="S109" s="43">
        <f t="shared" si="5"/>
        <v>0</v>
      </c>
      <c r="T109" s="34">
        <f t="shared" si="6"/>
        <v>11648000</v>
      </c>
    </row>
    <row r="110" spans="2:22" s="28" customFormat="1" ht="18" customHeight="1">
      <c r="B110" s="76">
        <v>48</v>
      </c>
      <c r="C110" s="78">
        <v>43211503</v>
      </c>
      <c r="D110" s="78" t="s">
        <v>77</v>
      </c>
      <c r="E110" s="78" t="s">
        <v>29</v>
      </c>
      <c r="F110" s="78">
        <v>183</v>
      </c>
      <c r="G110" s="78">
        <v>6</v>
      </c>
      <c r="H110" s="21" t="s">
        <v>26</v>
      </c>
      <c r="I110" s="22">
        <v>128</v>
      </c>
      <c r="J110" s="23">
        <v>8</v>
      </c>
      <c r="K110" s="23"/>
      <c r="L110" s="23"/>
      <c r="M110" s="24"/>
      <c r="N110" s="25">
        <f t="shared" si="4"/>
        <v>8</v>
      </c>
      <c r="O110" s="24">
        <v>12</v>
      </c>
      <c r="P110" s="24"/>
      <c r="Q110" s="24">
        <v>3</v>
      </c>
      <c r="R110" s="24"/>
      <c r="S110" s="26">
        <f t="shared" si="5"/>
        <v>15</v>
      </c>
      <c r="T110" s="27">
        <f t="shared" si="6"/>
        <v>121</v>
      </c>
      <c r="V110" s="48"/>
    </row>
    <row r="111" spans="2:22" s="28" customFormat="1" ht="18" customHeight="1">
      <c r="B111" s="77"/>
      <c r="C111" s="79"/>
      <c r="D111" s="79"/>
      <c r="E111" s="79"/>
      <c r="F111" s="79"/>
      <c r="G111" s="79"/>
      <c r="H111" s="29" t="s">
        <v>27</v>
      </c>
      <c r="I111" s="30">
        <v>143657150</v>
      </c>
      <c r="J111" s="31">
        <v>11169160</v>
      </c>
      <c r="K111" s="31"/>
      <c r="L111" s="31"/>
      <c r="M111" s="32"/>
      <c r="N111" s="25">
        <f t="shared" si="4"/>
        <v>11169160</v>
      </c>
      <c r="O111" s="32">
        <v>10732720</v>
      </c>
      <c r="P111" s="32"/>
      <c r="Q111" s="32">
        <v>2550000</v>
      </c>
      <c r="R111" s="32"/>
      <c r="S111" s="26">
        <f t="shared" si="5"/>
        <v>13282720</v>
      </c>
      <c r="T111" s="34">
        <f t="shared" si="6"/>
        <v>141543590</v>
      </c>
      <c r="V111" s="48"/>
    </row>
    <row r="112" spans="2:22" s="28" customFormat="1" ht="18" customHeight="1">
      <c r="B112" s="76">
        <v>49</v>
      </c>
      <c r="C112" s="78">
        <v>43222805</v>
      </c>
      <c r="D112" s="83" t="s">
        <v>78</v>
      </c>
      <c r="E112" s="78"/>
      <c r="F112" s="78">
        <v>14</v>
      </c>
      <c r="G112" s="78">
        <v>10</v>
      </c>
      <c r="H112" s="21" t="s">
        <v>26</v>
      </c>
      <c r="I112" s="22">
        <v>14</v>
      </c>
      <c r="J112" s="23">
        <v>1</v>
      </c>
      <c r="K112" s="23"/>
      <c r="L112" s="23"/>
      <c r="M112" s="24"/>
      <c r="N112" s="25">
        <f t="shared" si="4"/>
        <v>1</v>
      </c>
      <c r="O112" s="24">
        <v>10</v>
      </c>
      <c r="P112" s="24"/>
      <c r="Q112" s="24"/>
      <c r="R112" s="24"/>
      <c r="S112" s="26">
        <f t="shared" si="5"/>
        <v>10</v>
      </c>
      <c r="T112" s="27">
        <f t="shared" si="6"/>
        <v>5</v>
      </c>
    </row>
    <row r="113" spans="2:22" s="28" customFormat="1" ht="18" customHeight="1">
      <c r="B113" s="77"/>
      <c r="C113" s="79"/>
      <c r="D113" s="79"/>
      <c r="E113" s="79"/>
      <c r="F113" s="79"/>
      <c r="G113" s="79"/>
      <c r="H113" s="29" t="s">
        <v>27</v>
      </c>
      <c r="I113" s="30">
        <v>137484000</v>
      </c>
      <c r="J113" s="31">
        <v>264071500</v>
      </c>
      <c r="K113" s="31"/>
      <c r="L113" s="31"/>
      <c r="M113" s="32"/>
      <c r="N113" s="25">
        <f t="shared" si="4"/>
        <v>264071500</v>
      </c>
      <c r="O113" s="32">
        <v>21384000</v>
      </c>
      <c r="P113" s="32"/>
      <c r="Q113" s="32"/>
      <c r="R113" s="32"/>
      <c r="S113" s="26">
        <f t="shared" si="5"/>
        <v>21384000</v>
      </c>
      <c r="T113" s="34">
        <f t="shared" si="6"/>
        <v>380171500</v>
      </c>
    </row>
    <row r="114" spans="2:22" s="28" customFormat="1" ht="18.75" customHeight="1">
      <c r="B114" s="76">
        <v>50</v>
      </c>
      <c r="C114" s="78">
        <v>44101501</v>
      </c>
      <c r="D114" s="78" t="s">
        <v>79</v>
      </c>
      <c r="E114" s="78" t="s">
        <v>29</v>
      </c>
      <c r="F114" s="78">
        <v>76</v>
      </c>
      <c r="G114" s="78">
        <v>6</v>
      </c>
      <c r="H114" s="21" t="s">
        <v>26</v>
      </c>
      <c r="I114" s="22">
        <v>21</v>
      </c>
      <c r="J114" s="23"/>
      <c r="K114" s="23"/>
      <c r="L114" s="23"/>
      <c r="M114" s="24"/>
      <c r="N114" s="24">
        <f t="shared" si="4"/>
        <v>0</v>
      </c>
      <c r="O114" s="24">
        <v>4</v>
      </c>
      <c r="P114" s="24"/>
      <c r="Q114" s="24"/>
      <c r="R114" s="24">
        <v>4</v>
      </c>
      <c r="S114" s="50">
        <f t="shared" si="5"/>
        <v>8</v>
      </c>
      <c r="T114" s="27">
        <f t="shared" si="6"/>
        <v>13</v>
      </c>
      <c r="V114" s="48"/>
    </row>
    <row r="115" spans="2:22" s="28" customFormat="1" ht="18.75" customHeight="1">
      <c r="B115" s="77"/>
      <c r="C115" s="79"/>
      <c r="D115" s="79"/>
      <c r="E115" s="79"/>
      <c r="F115" s="79"/>
      <c r="G115" s="79"/>
      <c r="H115" s="29" t="s">
        <v>27</v>
      </c>
      <c r="I115" s="30">
        <v>62107510</v>
      </c>
      <c r="J115" s="31"/>
      <c r="K115" s="31"/>
      <c r="L115" s="31"/>
      <c r="M115" s="32"/>
      <c r="N115" s="51">
        <f t="shared" si="4"/>
        <v>0</v>
      </c>
      <c r="O115" s="32">
        <v>11725250</v>
      </c>
      <c r="P115" s="32"/>
      <c r="Q115" s="32"/>
      <c r="R115" s="32">
        <v>12518520</v>
      </c>
      <c r="S115" s="52">
        <f t="shared" si="5"/>
        <v>24243770</v>
      </c>
      <c r="T115" s="34">
        <f t="shared" si="6"/>
        <v>37863740</v>
      </c>
      <c r="V115" s="48"/>
    </row>
    <row r="116" spans="2:22" s="28" customFormat="1" ht="18.75" customHeight="1">
      <c r="B116" s="84">
        <v>51</v>
      </c>
      <c r="C116" s="80">
        <v>44101503</v>
      </c>
      <c r="D116" s="80" t="s">
        <v>80</v>
      </c>
      <c r="E116" s="80" t="s">
        <v>29</v>
      </c>
      <c r="F116" s="80">
        <v>22</v>
      </c>
      <c r="G116" s="80">
        <v>6</v>
      </c>
      <c r="H116" s="35" t="s">
        <v>26</v>
      </c>
      <c r="I116" s="36">
        <v>14</v>
      </c>
      <c r="J116" s="37">
        <v>3</v>
      </c>
      <c r="K116" s="37"/>
      <c r="L116" s="37"/>
      <c r="M116" s="38"/>
      <c r="N116" s="25">
        <f t="shared" si="4"/>
        <v>3</v>
      </c>
      <c r="O116" s="38"/>
      <c r="P116" s="38"/>
      <c r="Q116" s="38"/>
      <c r="R116" s="24">
        <v>1</v>
      </c>
      <c r="S116" s="26">
        <f t="shared" si="5"/>
        <v>1</v>
      </c>
      <c r="T116" s="27">
        <f t="shared" si="6"/>
        <v>16</v>
      </c>
    </row>
    <row r="117" spans="2:22" s="28" customFormat="1" ht="18" customHeight="1">
      <c r="B117" s="77"/>
      <c r="C117" s="81"/>
      <c r="D117" s="81"/>
      <c r="E117" s="81"/>
      <c r="F117" s="81"/>
      <c r="G117" s="81"/>
      <c r="H117" s="39" t="s">
        <v>27</v>
      </c>
      <c r="I117" s="40">
        <v>25602100</v>
      </c>
      <c r="J117" s="41">
        <v>1588810</v>
      </c>
      <c r="K117" s="41"/>
      <c r="L117" s="41"/>
      <c r="M117" s="42"/>
      <c r="N117" s="25">
        <f t="shared" si="4"/>
        <v>1588810</v>
      </c>
      <c r="O117" s="32"/>
      <c r="P117" s="32"/>
      <c r="Q117" s="32"/>
      <c r="R117" s="32">
        <v>2849610</v>
      </c>
      <c r="S117" s="26">
        <f t="shared" si="5"/>
        <v>2849610</v>
      </c>
      <c r="T117" s="34">
        <f t="shared" si="6"/>
        <v>24341300</v>
      </c>
    </row>
    <row r="118" spans="2:22" s="28" customFormat="1" ht="18" customHeight="1">
      <c r="B118" s="76">
        <v>52</v>
      </c>
      <c r="C118" s="78">
        <v>45111616</v>
      </c>
      <c r="D118" s="78" t="s">
        <v>81</v>
      </c>
      <c r="E118" s="78" t="s">
        <v>29</v>
      </c>
      <c r="F118" s="78">
        <v>73</v>
      </c>
      <c r="G118" s="78">
        <v>8</v>
      </c>
      <c r="H118" s="21" t="s">
        <v>26</v>
      </c>
      <c r="I118" s="22">
        <v>62</v>
      </c>
      <c r="J118" s="23">
        <v>12</v>
      </c>
      <c r="K118" s="23"/>
      <c r="L118" s="23"/>
      <c r="M118" s="24"/>
      <c r="N118" s="25">
        <f t="shared" si="4"/>
        <v>12</v>
      </c>
      <c r="O118" s="24">
        <v>4</v>
      </c>
      <c r="P118" s="24"/>
      <c r="Q118" s="24"/>
      <c r="R118" s="24">
        <v>1</v>
      </c>
      <c r="S118" s="50">
        <f t="shared" si="5"/>
        <v>5</v>
      </c>
      <c r="T118" s="27">
        <f t="shared" si="6"/>
        <v>69</v>
      </c>
      <c r="V118" s="48"/>
    </row>
    <row r="119" spans="2:22" s="28" customFormat="1" ht="18" customHeight="1">
      <c r="B119" s="77"/>
      <c r="C119" s="79"/>
      <c r="D119" s="79"/>
      <c r="E119" s="79"/>
      <c r="F119" s="79"/>
      <c r="G119" s="79"/>
      <c r="H119" s="29" t="s">
        <v>27</v>
      </c>
      <c r="I119" s="30">
        <v>361896950</v>
      </c>
      <c r="J119" s="31">
        <f>3795000+2346590+22020500+3109830</f>
        <v>31271920</v>
      </c>
      <c r="K119" s="31"/>
      <c r="L119" s="31"/>
      <c r="M119" s="32"/>
      <c r="N119" s="32">
        <f t="shared" si="4"/>
        <v>31271920</v>
      </c>
      <c r="O119" s="32">
        <f>5800000+92915910</f>
        <v>98715910</v>
      </c>
      <c r="P119" s="32"/>
      <c r="Q119" s="32"/>
      <c r="R119" s="32">
        <v>14410000</v>
      </c>
      <c r="S119" s="52">
        <f t="shared" si="5"/>
        <v>113125910</v>
      </c>
      <c r="T119" s="34">
        <f>I119+N119-S119</f>
        <v>280042960</v>
      </c>
      <c r="V119" s="48"/>
    </row>
    <row r="120" spans="2:22" s="28" customFormat="1" ht="18" customHeight="1">
      <c r="B120" s="76">
        <v>53</v>
      </c>
      <c r="C120" s="78">
        <v>45111705</v>
      </c>
      <c r="D120" s="78" t="s">
        <v>82</v>
      </c>
      <c r="E120" s="78"/>
      <c r="F120" s="78">
        <v>6</v>
      </c>
      <c r="G120" s="78">
        <v>10</v>
      </c>
      <c r="H120" s="21" t="s">
        <v>26</v>
      </c>
      <c r="I120" s="22">
        <v>3</v>
      </c>
      <c r="J120" s="23"/>
      <c r="K120" s="23"/>
      <c r="L120" s="23"/>
      <c r="M120" s="24"/>
      <c r="N120" s="25">
        <f t="shared" si="4"/>
        <v>0</v>
      </c>
      <c r="O120" s="24"/>
      <c r="P120" s="25"/>
      <c r="Q120" s="25"/>
      <c r="R120" s="25"/>
      <c r="S120" s="26">
        <f t="shared" si="5"/>
        <v>0</v>
      </c>
      <c r="T120" s="27">
        <f t="shared" si="6"/>
        <v>3</v>
      </c>
      <c r="U120" s="48"/>
    </row>
    <row r="121" spans="2:22" s="28" customFormat="1" ht="18" customHeight="1">
      <c r="B121" s="77"/>
      <c r="C121" s="79"/>
      <c r="D121" s="79"/>
      <c r="E121" s="79"/>
      <c r="F121" s="79"/>
      <c r="G121" s="79"/>
      <c r="H121" s="29" t="s">
        <v>27</v>
      </c>
      <c r="I121" s="30">
        <v>33370000</v>
      </c>
      <c r="J121" s="31"/>
      <c r="K121" s="31"/>
      <c r="L121" s="31"/>
      <c r="M121" s="32"/>
      <c r="N121" s="25">
        <f t="shared" si="4"/>
        <v>0</v>
      </c>
      <c r="O121" s="32"/>
      <c r="P121" s="32"/>
      <c r="Q121" s="32"/>
      <c r="R121" s="32"/>
      <c r="S121" s="26">
        <f t="shared" si="5"/>
        <v>0</v>
      </c>
      <c r="T121" s="34">
        <f t="shared" si="6"/>
        <v>33370000</v>
      </c>
    </row>
    <row r="122" spans="2:22" s="28" customFormat="1" ht="18" customHeight="1">
      <c r="B122" s="84">
        <v>54</v>
      </c>
      <c r="C122" s="80">
        <v>45111805</v>
      </c>
      <c r="D122" s="80" t="s">
        <v>83</v>
      </c>
      <c r="E122" s="80" t="s">
        <v>29</v>
      </c>
      <c r="F122" s="80">
        <v>0</v>
      </c>
      <c r="G122" s="80">
        <v>9</v>
      </c>
      <c r="H122" s="35" t="s">
        <v>26</v>
      </c>
      <c r="I122" s="36">
        <v>0</v>
      </c>
      <c r="J122" s="37"/>
      <c r="K122" s="37"/>
      <c r="L122" s="37"/>
      <c r="M122" s="38"/>
      <c r="N122" s="25">
        <f t="shared" si="4"/>
        <v>0</v>
      </c>
      <c r="O122" s="24"/>
      <c r="P122" s="24"/>
      <c r="Q122" s="24"/>
      <c r="R122" s="24"/>
      <c r="S122" s="26">
        <f t="shared" si="5"/>
        <v>0</v>
      </c>
      <c r="T122" s="27">
        <f t="shared" si="6"/>
        <v>0</v>
      </c>
    </row>
    <row r="123" spans="2:22" s="28" customFormat="1" ht="18" customHeight="1">
      <c r="B123" s="77"/>
      <c r="C123" s="79"/>
      <c r="D123" s="79"/>
      <c r="E123" s="79"/>
      <c r="F123" s="79"/>
      <c r="G123" s="79"/>
      <c r="H123" s="29" t="s">
        <v>27</v>
      </c>
      <c r="I123" s="30">
        <v>0</v>
      </c>
      <c r="J123" s="31"/>
      <c r="K123" s="31"/>
      <c r="L123" s="31"/>
      <c r="M123" s="32"/>
      <c r="N123" s="25">
        <f t="shared" si="4"/>
        <v>0</v>
      </c>
      <c r="O123" s="32"/>
      <c r="P123" s="32"/>
      <c r="Q123" s="32"/>
      <c r="R123" s="32"/>
      <c r="S123" s="26">
        <f t="shared" si="5"/>
        <v>0</v>
      </c>
      <c r="T123" s="34">
        <f t="shared" si="6"/>
        <v>0</v>
      </c>
    </row>
    <row r="124" spans="2:22" s="28" customFormat="1" ht="18" customHeight="1">
      <c r="B124" s="76">
        <v>55</v>
      </c>
      <c r="C124" s="78">
        <v>45111893</v>
      </c>
      <c r="D124" s="83" t="s">
        <v>84</v>
      </c>
      <c r="E124" s="78" t="s">
        <v>29</v>
      </c>
      <c r="F124" s="78">
        <v>1</v>
      </c>
      <c r="G124" s="78">
        <v>5</v>
      </c>
      <c r="H124" s="21" t="s">
        <v>26</v>
      </c>
      <c r="I124" s="22">
        <v>1</v>
      </c>
      <c r="J124" s="23">
        <v>3</v>
      </c>
      <c r="K124" s="23"/>
      <c r="L124" s="23"/>
      <c r="M124" s="24"/>
      <c r="N124" s="25">
        <f t="shared" si="4"/>
        <v>3</v>
      </c>
      <c r="O124" s="24"/>
      <c r="P124" s="24"/>
      <c r="Q124" s="24"/>
      <c r="R124" s="24"/>
      <c r="S124" s="26">
        <f t="shared" si="5"/>
        <v>0</v>
      </c>
      <c r="T124" s="27">
        <f t="shared" si="6"/>
        <v>4</v>
      </c>
    </row>
    <row r="125" spans="2:22" s="28" customFormat="1" ht="18" customHeight="1">
      <c r="B125" s="77"/>
      <c r="C125" s="79"/>
      <c r="D125" s="79"/>
      <c r="E125" s="79"/>
      <c r="F125" s="79"/>
      <c r="G125" s="79"/>
      <c r="H125" s="29" t="s">
        <v>27</v>
      </c>
      <c r="I125" s="30">
        <v>290000</v>
      </c>
      <c r="J125" s="31">
        <v>21686470</v>
      </c>
      <c r="K125" s="31"/>
      <c r="L125" s="31"/>
      <c r="M125" s="32"/>
      <c r="N125" s="25">
        <f t="shared" si="4"/>
        <v>21686470</v>
      </c>
      <c r="O125" s="32"/>
      <c r="P125" s="32"/>
      <c r="Q125" s="32"/>
      <c r="R125" s="32"/>
      <c r="S125" s="26">
        <f t="shared" si="5"/>
        <v>0</v>
      </c>
      <c r="T125" s="34">
        <f t="shared" si="6"/>
        <v>21976470</v>
      </c>
    </row>
    <row r="126" spans="2:22" s="28" customFormat="1" ht="18" customHeight="1">
      <c r="B126" s="76">
        <v>56</v>
      </c>
      <c r="C126" s="80">
        <v>45121516</v>
      </c>
      <c r="D126" s="82" t="s">
        <v>85</v>
      </c>
      <c r="E126" s="80" t="s">
        <v>29</v>
      </c>
      <c r="F126" s="80">
        <v>6</v>
      </c>
      <c r="G126" s="80">
        <v>9</v>
      </c>
      <c r="H126" s="35" t="s">
        <v>26</v>
      </c>
      <c r="I126" s="36">
        <v>6</v>
      </c>
      <c r="J126" s="37"/>
      <c r="K126" s="37"/>
      <c r="L126" s="37"/>
      <c r="M126" s="38"/>
      <c r="N126" s="25">
        <f t="shared" si="4"/>
        <v>0</v>
      </c>
      <c r="O126" s="24"/>
      <c r="P126" s="24"/>
      <c r="Q126" s="24"/>
      <c r="R126" s="24"/>
      <c r="S126" s="26">
        <f t="shared" si="5"/>
        <v>0</v>
      </c>
      <c r="T126" s="27">
        <f t="shared" si="6"/>
        <v>6</v>
      </c>
    </row>
    <row r="127" spans="2:22" s="28" customFormat="1" ht="18" customHeight="1">
      <c r="B127" s="77"/>
      <c r="C127" s="81"/>
      <c r="D127" s="81"/>
      <c r="E127" s="81"/>
      <c r="F127" s="81"/>
      <c r="G127" s="81"/>
      <c r="H127" s="39" t="s">
        <v>27</v>
      </c>
      <c r="I127" s="40">
        <v>24355000</v>
      </c>
      <c r="J127" s="41"/>
      <c r="K127" s="41"/>
      <c r="L127" s="41"/>
      <c r="M127" s="42"/>
      <c r="N127" s="25">
        <f t="shared" si="4"/>
        <v>0</v>
      </c>
      <c r="O127" s="32"/>
      <c r="P127" s="32"/>
      <c r="Q127" s="32"/>
      <c r="R127" s="32"/>
      <c r="S127" s="26">
        <f t="shared" si="5"/>
        <v>0</v>
      </c>
      <c r="T127" s="34">
        <f t="shared" si="6"/>
        <v>24355000</v>
      </c>
    </row>
    <row r="128" spans="2:22" s="28" customFormat="1" ht="18" customHeight="1">
      <c r="B128" s="76">
        <v>57</v>
      </c>
      <c r="C128" s="78">
        <v>52161545</v>
      </c>
      <c r="D128" s="78" t="s">
        <v>86</v>
      </c>
      <c r="E128" s="78" t="s">
        <v>29</v>
      </c>
      <c r="F128" s="78">
        <v>6</v>
      </c>
      <c r="G128" s="78">
        <v>6</v>
      </c>
      <c r="H128" s="21" t="s">
        <v>26</v>
      </c>
      <c r="I128" s="22">
        <v>6</v>
      </c>
      <c r="J128" s="23">
        <v>1</v>
      </c>
      <c r="K128" s="23"/>
      <c r="L128" s="23"/>
      <c r="M128" s="24"/>
      <c r="N128" s="25">
        <f t="shared" si="4"/>
        <v>1</v>
      </c>
      <c r="O128" s="24"/>
      <c r="P128" s="24"/>
      <c r="Q128" s="24"/>
      <c r="R128" s="24"/>
      <c r="S128" s="26">
        <f t="shared" si="5"/>
        <v>0</v>
      </c>
      <c r="T128" s="27">
        <f t="shared" si="6"/>
        <v>7</v>
      </c>
    </row>
    <row r="129" spans="2:20" s="28" customFormat="1" ht="18" customHeight="1">
      <c r="B129" s="77"/>
      <c r="C129" s="79"/>
      <c r="D129" s="79"/>
      <c r="E129" s="79"/>
      <c r="F129" s="79"/>
      <c r="G129" s="79"/>
      <c r="H129" s="29" t="s">
        <v>27</v>
      </c>
      <c r="I129" s="30">
        <v>12492600</v>
      </c>
      <c r="J129" s="31">
        <v>2935900</v>
      </c>
      <c r="K129" s="31"/>
      <c r="L129" s="31"/>
      <c r="M129" s="32"/>
      <c r="N129" s="32">
        <f t="shared" si="4"/>
        <v>2935900</v>
      </c>
      <c r="O129" s="32"/>
      <c r="P129" s="32"/>
      <c r="Q129" s="32"/>
      <c r="R129" s="32"/>
      <c r="S129" s="26">
        <f t="shared" si="5"/>
        <v>0</v>
      </c>
      <c r="T129" s="34">
        <f t="shared" si="6"/>
        <v>15428500</v>
      </c>
    </row>
    <row r="130" spans="2:20" s="53" customFormat="1" ht="18" customHeight="1">
      <c r="D130" s="28"/>
      <c r="H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/>
      <c r="T130" s="55"/>
    </row>
    <row r="131" spans="2:20" s="53" customFormat="1" ht="18" customHeight="1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2:20" s="53" customFormat="1" ht="18" customHeight="1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</row>
    <row r="133" spans="2:20" s="53" customFormat="1" ht="23.25" customHeight="1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55"/>
    </row>
    <row r="134" spans="2:20" s="53" customFormat="1" ht="18" customHeight="1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55"/>
    </row>
    <row r="135" spans="2:20" s="53" customFormat="1" ht="18" customHeight="1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55"/>
    </row>
    <row r="136" spans="2:20" s="53" customFormat="1" ht="18" customHeight="1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55"/>
    </row>
    <row r="137" spans="2:20" s="53" customFormat="1" ht="18" customHeight="1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55"/>
    </row>
    <row r="138" spans="2:20" s="53" customFormat="1" ht="18" customHeight="1">
      <c r="B138" s="7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</row>
    <row r="139" spans="2:20" s="53" customFormat="1" ht="18" customHeight="1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55"/>
    </row>
    <row r="140" spans="2:20" s="53" customFormat="1" ht="18" customHeight="1">
      <c r="D140" s="28"/>
      <c r="H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2:20" s="53" customFormat="1" ht="18" customHeight="1">
      <c r="D141" s="28"/>
      <c r="H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2:20" s="53" customFormat="1" ht="18" customHeight="1">
      <c r="D142" s="28"/>
      <c r="H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2:20" s="53" customFormat="1" ht="18" customHeight="1">
      <c r="D143" s="28"/>
      <c r="H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2:20" s="53" customFormat="1" ht="18" customHeight="1">
      <c r="D144" s="28"/>
      <c r="H144" s="54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4:20" s="53" customFormat="1" ht="18" customHeight="1">
      <c r="D145" s="28"/>
      <c r="H145" s="54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4:20" s="53" customFormat="1" ht="18" customHeight="1">
      <c r="D146" s="28"/>
      <c r="H146" s="54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4:20" s="53" customFormat="1" ht="18" customHeight="1">
      <c r="D147" s="28"/>
      <c r="H147" s="54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4:20" s="53" customFormat="1" ht="18" customHeight="1">
      <c r="D148" s="28"/>
      <c r="H148" s="54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4:20" s="53" customFormat="1" ht="18" customHeight="1">
      <c r="D149" s="28"/>
      <c r="H149" s="54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4:20" s="53" customFormat="1" ht="18" customHeight="1">
      <c r="D150" s="28"/>
      <c r="H150" s="54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4:20" s="53" customFormat="1" ht="18" customHeight="1">
      <c r="D151" s="28"/>
      <c r="H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4:20" s="53" customFormat="1" ht="18" customHeight="1">
      <c r="D152" s="28"/>
      <c r="H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4:20" s="53" customFormat="1" ht="18" customHeight="1">
      <c r="D153" s="28"/>
      <c r="H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4:20" s="53" customFormat="1" ht="18" customHeight="1">
      <c r="D154" s="28"/>
      <c r="H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4:20" s="53" customFormat="1" ht="18" customHeight="1">
      <c r="D155" s="28"/>
      <c r="H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4:20" s="53" customFormat="1" ht="18" customHeight="1">
      <c r="D156" s="28"/>
      <c r="H156" s="54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4:20" s="53" customFormat="1" ht="18" customHeight="1">
      <c r="D157" s="28"/>
      <c r="H157" s="54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4:20" s="53" customFormat="1" ht="18" customHeight="1">
      <c r="D158" s="28"/>
      <c r="H158" s="54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4:20" s="53" customFormat="1" ht="18" customHeight="1">
      <c r="D159" s="28"/>
      <c r="H159" s="54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4:20" s="53" customFormat="1" ht="18" customHeight="1">
      <c r="D160" s="28"/>
      <c r="H160" s="54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2:20" s="53" customFormat="1" ht="18" customHeight="1">
      <c r="B161" s="57"/>
      <c r="C161" s="57"/>
      <c r="D161" s="58"/>
      <c r="E161" s="57"/>
      <c r="F161" s="57"/>
      <c r="G161" s="57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2:20" s="53" customFormat="1" ht="18" customHeight="1">
      <c r="B162" s="57"/>
      <c r="C162" s="57"/>
      <c r="D162" s="58"/>
      <c r="E162" s="57"/>
      <c r="F162" s="57"/>
      <c r="G162" s="57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2:20" s="57" customFormat="1" ht="18" customHeight="1">
      <c r="D163" s="58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2:20" s="57" customFormat="1" ht="18" customHeight="1">
      <c r="D164" s="58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2:20" s="57" customFormat="1" ht="18" customHeight="1">
      <c r="D165" s="58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2:20" s="57" customFormat="1" ht="18" customHeight="1">
      <c r="D166" s="58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2:20" s="57" customFormat="1" ht="18" customHeight="1">
      <c r="D167" s="58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2:20" s="57" customFormat="1" ht="18" customHeight="1">
      <c r="D168" s="58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2:20" s="57" customFormat="1" ht="18" customHeight="1">
      <c r="D169" s="58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2:20" s="57" customFormat="1" ht="18" customHeight="1">
      <c r="D170" s="58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2:20" s="57" customFormat="1" ht="18" customHeight="1">
      <c r="D171" s="58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2:20" s="57" customFormat="1" ht="18" customHeight="1">
      <c r="D172" s="58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2:20" s="57" customFormat="1" ht="18" customHeight="1">
      <c r="D173" s="58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2:20" s="57" customFormat="1" ht="18" customHeight="1">
      <c r="D174" s="58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2:20" s="57" customFormat="1" ht="18" customHeight="1">
      <c r="D175" s="58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2:20" s="57" customFormat="1" ht="18" customHeight="1">
      <c r="D176" s="58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2:20" s="57" customFormat="1" ht="18" customHeight="1">
      <c r="D177" s="58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2:20" s="57" customFormat="1" ht="14.25">
      <c r="D178" s="58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  <row r="179" spans="2:20" s="57" customFormat="1" ht="14.25">
      <c r="D179" s="58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</row>
    <row r="180" spans="2:20" s="57" customFormat="1" ht="14.25">
      <c r="B180" s="61"/>
      <c r="C180" s="61"/>
      <c r="D180" s="62"/>
      <c r="E180" s="61"/>
      <c r="F180" s="61"/>
      <c r="G180" s="61"/>
      <c r="H180" s="63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</row>
    <row r="181" spans="2:20" s="57" customFormat="1" ht="14.25">
      <c r="B181" s="61"/>
      <c r="C181" s="61"/>
      <c r="D181" s="62"/>
      <c r="E181" s="61"/>
      <c r="F181" s="61"/>
      <c r="G181" s="61"/>
      <c r="H181" s="63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</row>
    <row r="182" spans="2:20" s="61" customFormat="1">
      <c r="D182" s="62"/>
      <c r="H182" s="63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</row>
    <row r="183" spans="2:20" s="61" customFormat="1">
      <c r="D183" s="62"/>
      <c r="H183" s="63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</row>
    <row r="184" spans="2:20" s="61" customFormat="1">
      <c r="D184" s="62"/>
      <c r="H184" s="63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</row>
    <row r="185" spans="2:20" s="61" customFormat="1">
      <c r="D185" s="62"/>
      <c r="H185" s="63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</row>
    <row r="186" spans="2:20" s="65" customFormat="1">
      <c r="D186" s="62"/>
      <c r="F186" s="61"/>
      <c r="H186" s="66"/>
      <c r="I186" s="64"/>
      <c r="J186" s="64"/>
      <c r="K186" s="64"/>
      <c r="L186" s="64"/>
      <c r="M186" s="64"/>
      <c r="N186" s="64"/>
      <c r="O186" s="64"/>
      <c r="P186" s="64"/>
      <c r="Q186" s="64"/>
      <c r="R186" s="67"/>
      <c r="S186" s="67"/>
      <c r="T186" s="67"/>
    </row>
    <row r="187" spans="2:20" s="65" customFormat="1">
      <c r="D187" s="62"/>
      <c r="F187" s="61"/>
      <c r="H187" s="66"/>
      <c r="I187" s="64"/>
      <c r="J187" s="64"/>
      <c r="K187" s="64"/>
      <c r="L187" s="64"/>
      <c r="M187" s="64"/>
      <c r="N187" s="64"/>
      <c r="O187" s="64"/>
      <c r="P187" s="64"/>
      <c r="Q187" s="64"/>
      <c r="R187" s="67"/>
      <c r="S187" s="67"/>
      <c r="T187" s="67"/>
    </row>
    <row r="188" spans="2:20" s="65" customFormat="1">
      <c r="D188" s="62"/>
      <c r="F188" s="61"/>
      <c r="H188" s="66"/>
      <c r="I188" s="64"/>
      <c r="J188" s="64"/>
      <c r="K188" s="64"/>
      <c r="L188" s="64"/>
      <c r="M188" s="64"/>
      <c r="N188" s="64"/>
      <c r="O188" s="64"/>
      <c r="P188" s="64"/>
      <c r="Q188" s="64"/>
      <c r="R188" s="67"/>
      <c r="S188" s="67"/>
      <c r="T188" s="67"/>
    </row>
    <row r="189" spans="2:20" s="65" customFormat="1">
      <c r="D189" s="62"/>
      <c r="F189" s="61"/>
      <c r="H189" s="66"/>
      <c r="I189" s="64"/>
      <c r="J189" s="64"/>
      <c r="K189" s="64"/>
      <c r="L189" s="64"/>
      <c r="M189" s="64"/>
      <c r="N189" s="64"/>
      <c r="O189" s="64"/>
      <c r="P189" s="64"/>
      <c r="Q189" s="64"/>
      <c r="R189" s="67"/>
      <c r="S189" s="67"/>
      <c r="T189" s="67"/>
    </row>
    <row r="190" spans="2:20" s="65" customFormat="1">
      <c r="D190" s="62"/>
      <c r="F190" s="61"/>
      <c r="H190" s="66"/>
      <c r="I190" s="64"/>
      <c r="J190" s="64"/>
      <c r="K190" s="64"/>
      <c r="L190" s="64"/>
      <c r="M190" s="64"/>
      <c r="N190" s="64"/>
      <c r="O190" s="64"/>
      <c r="P190" s="64"/>
      <c r="Q190" s="64"/>
      <c r="R190" s="67"/>
      <c r="S190" s="67"/>
      <c r="T190" s="67"/>
    </row>
    <row r="191" spans="2:20" s="65" customFormat="1">
      <c r="D191" s="62"/>
      <c r="F191" s="61"/>
      <c r="H191" s="66"/>
      <c r="I191" s="64"/>
      <c r="J191" s="64"/>
      <c r="K191" s="64"/>
      <c r="L191" s="64"/>
      <c r="M191" s="64"/>
      <c r="N191" s="64"/>
      <c r="O191" s="64"/>
      <c r="P191" s="64"/>
      <c r="Q191" s="64"/>
      <c r="R191" s="67"/>
      <c r="S191" s="67"/>
      <c r="T191" s="67"/>
    </row>
    <row r="192" spans="2:20" s="65" customFormat="1">
      <c r="B192" s="1"/>
      <c r="C192" s="1"/>
      <c r="D192" s="68"/>
      <c r="E192" s="1"/>
      <c r="F192" s="69"/>
      <c r="G192" s="1"/>
      <c r="H192" s="70"/>
      <c r="I192" s="71"/>
      <c r="J192" s="71"/>
      <c r="K192" s="71"/>
      <c r="L192" s="71"/>
      <c r="M192" s="71"/>
      <c r="N192" s="71"/>
      <c r="O192" s="71"/>
      <c r="P192" s="71"/>
      <c r="Q192" s="71"/>
      <c r="R192" s="72"/>
      <c r="S192" s="72"/>
      <c r="T192" s="72"/>
    </row>
    <row r="193" spans="2:20" s="65" customFormat="1">
      <c r="B193" s="1"/>
      <c r="C193" s="1"/>
      <c r="D193" s="68"/>
      <c r="E193" s="1"/>
      <c r="F193" s="69"/>
      <c r="G193" s="1"/>
      <c r="H193" s="70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2"/>
      <c r="T193" s="72"/>
    </row>
  </sheetData>
  <autoFilter ref="B9:U12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375">
    <mergeCell ref="B2:T2"/>
    <mergeCell ref="B3:T3"/>
    <mergeCell ref="B4:T4"/>
    <mergeCell ref="B5:T5"/>
    <mergeCell ref="B6:T6"/>
    <mergeCell ref="B7:T7"/>
    <mergeCell ref="B8:T8"/>
    <mergeCell ref="B9:T9"/>
    <mergeCell ref="B11:B13"/>
    <mergeCell ref="C11:C13"/>
    <mergeCell ref="D11:D13"/>
    <mergeCell ref="E11:E13"/>
    <mergeCell ref="F11:F13"/>
    <mergeCell ref="G11:G13"/>
    <mergeCell ref="H11:H13"/>
    <mergeCell ref="I11:I13"/>
    <mergeCell ref="B16:B17"/>
    <mergeCell ref="C16:C17"/>
    <mergeCell ref="D16:D17"/>
    <mergeCell ref="E16:E17"/>
    <mergeCell ref="F16:F17"/>
    <mergeCell ref="G16:G17"/>
    <mergeCell ref="J11:S11"/>
    <mergeCell ref="T11:T13"/>
    <mergeCell ref="J12:N12"/>
    <mergeCell ref="O12:S12"/>
    <mergeCell ref="B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  <mergeCell ref="B88:B89"/>
    <mergeCell ref="C88:C89"/>
    <mergeCell ref="D88:D89"/>
    <mergeCell ref="E88:E89"/>
    <mergeCell ref="F88:F89"/>
    <mergeCell ref="G88:G89"/>
    <mergeCell ref="B86:B87"/>
    <mergeCell ref="C86:C87"/>
    <mergeCell ref="D86:D87"/>
    <mergeCell ref="E86:E87"/>
    <mergeCell ref="F86:F87"/>
    <mergeCell ref="G86:G87"/>
    <mergeCell ref="B92:B93"/>
    <mergeCell ref="C92:C93"/>
    <mergeCell ref="D92:D93"/>
    <mergeCell ref="E92:E93"/>
    <mergeCell ref="F92:F93"/>
    <mergeCell ref="G92:G93"/>
    <mergeCell ref="B90:B91"/>
    <mergeCell ref="C90:C91"/>
    <mergeCell ref="D90:D91"/>
    <mergeCell ref="E90:E91"/>
    <mergeCell ref="F90:F91"/>
    <mergeCell ref="G90:G91"/>
    <mergeCell ref="B96:B97"/>
    <mergeCell ref="C96:C97"/>
    <mergeCell ref="D96:D97"/>
    <mergeCell ref="E96:E97"/>
    <mergeCell ref="F96:F97"/>
    <mergeCell ref="G96:G97"/>
    <mergeCell ref="B94:B95"/>
    <mergeCell ref="C94:C95"/>
    <mergeCell ref="D94:D95"/>
    <mergeCell ref="E94:E95"/>
    <mergeCell ref="F94:F95"/>
    <mergeCell ref="G94:G95"/>
    <mergeCell ref="B100:B101"/>
    <mergeCell ref="C100:C101"/>
    <mergeCell ref="D100:D101"/>
    <mergeCell ref="E100:E101"/>
    <mergeCell ref="F100:F101"/>
    <mergeCell ref="G100:G101"/>
    <mergeCell ref="B98:B99"/>
    <mergeCell ref="C98:C99"/>
    <mergeCell ref="D98:D99"/>
    <mergeCell ref="E98:E99"/>
    <mergeCell ref="F98:F99"/>
    <mergeCell ref="G98:G99"/>
    <mergeCell ref="B104:B105"/>
    <mergeCell ref="C104:C105"/>
    <mergeCell ref="D104:D105"/>
    <mergeCell ref="E104:E105"/>
    <mergeCell ref="F104:F105"/>
    <mergeCell ref="G104:G105"/>
    <mergeCell ref="B102:B103"/>
    <mergeCell ref="C102:C103"/>
    <mergeCell ref="D102:D103"/>
    <mergeCell ref="E102:E103"/>
    <mergeCell ref="F102:F103"/>
    <mergeCell ref="G102:G103"/>
    <mergeCell ref="B108:B109"/>
    <mergeCell ref="C108:C109"/>
    <mergeCell ref="D108:D109"/>
    <mergeCell ref="E108:E109"/>
    <mergeCell ref="F108:F109"/>
    <mergeCell ref="G108:G109"/>
    <mergeCell ref="B106:B107"/>
    <mergeCell ref="C106:C107"/>
    <mergeCell ref="D106:D107"/>
    <mergeCell ref="E106:E107"/>
    <mergeCell ref="F106:F107"/>
    <mergeCell ref="G106:G107"/>
    <mergeCell ref="B112:B113"/>
    <mergeCell ref="C112:C113"/>
    <mergeCell ref="D112:D113"/>
    <mergeCell ref="E112:E113"/>
    <mergeCell ref="F112:F113"/>
    <mergeCell ref="G112:G113"/>
    <mergeCell ref="B110:B111"/>
    <mergeCell ref="C110:C111"/>
    <mergeCell ref="D110:D111"/>
    <mergeCell ref="E110:E111"/>
    <mergeCell ref="F110:F111"/>
    <mergeCell ref="G110:G111"/>
    <mergeCell ref="B116:B117"/>
    <mergeCell ref="C116:C117"/>
    <mergeCell ref="D116:D117"/>
    <mergeCell ref="E116:E117"/>
    <mergeCell ref="F116:F117"/>
    <mergeCell ref="G116:G117"/>
    <mergeCell ref="B114:B115"/>
    <mergeCell ref="C114:C115"/>
    <mergeCell ref="D114:D115"/>
    <mergeCell ref="E114:E115"/>
    <mergeCell ref="F114:F115"/>
    <mergeCell ref="G114:G115"/>
    <mergeCell ref="B120:B121"/>
    <mergeCell ref="C120:C121"/>
    <mergeCell ref="D120:D121"/>
    <mergeCell ref="E120:E121"/>
    <mergeCell ref="F120:F121"/>
    <mergeCell ref="G120:G121"/>
    <mergeCell ref="B118:B119"/>
    <mergeCell ref="C118:C119"/>
    <mergeCell ref="D118:D119"/>
    <mergeCell ref="E118:E119"/>
    <mergeCell ref="F118:F119"/>
    <mergeCell ref="G118:G119"/>
    <mergeCell ref="B124:B125"/>
    <mergeCell ref="C124:C125"/>
    <mergeCell ref="D124:D125"/>
    <mergeCell ref="E124:E125"/>
    <mergeCell ref="F124:F125"/>
    <mergeCell ref="G124:G125"/>
    <mergeCell ref="B122:B123"/>
    <mergeCell ref="C122:C123"/>
    <mergeCell ref="D122:D123"/>
    <mergeCell ref="E122:E123"/>
    <mergeCell ref="F122:F123"/>
    <mergeCell ref="G122:G123"/>
    <mergeCell ref="B128:B129"/>
    <mergeCell ref="C128:C129"/>
    <mergeCell ref="D128:D129"/>
    <mergeCell ref="E128:E129"/>
    <mergeCell ref="F128:F129"/>
    <mergeCell ref="G128:G129"/>
    <mergeCell ref="B126:B127"/>
    <mergeCell ref="C126:C127"/>
    <mergeCell ref="D126:D127"/>
    <mergeCell ref="E126:E127"/>
    <mergeCell ref="F126:F127"/>
    <mergeCell ref="G126:G127"/>
    <mergeCell ref="B137:S137"/>
    <mergeCell ref="B138:T138"/>
    <mergeCell ref="B139:S139"/>
    <mergeCell ref="B131:T131"/>
    <mergeCell ref="B132:T132"/>
    <mergeCell ref="B133:S133"/>
    <mergeCell ref="B134:S134"/>
    <mergeCell ref="B135:S135"/>
    <mergeCell ref="B136:S136"/>
  </mergeCells>
  <phoneticPr fontId="3" type="noConversion"/>
  <printOptions horizontalCentered="1"/>
  <pageMargins left="0.15748031496062992" right="0.15748031496062992" top="0.62992125984251968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증감및현재액보고서 </vt:lpstr>
      <vt:lpstr>'증감및현재액보고서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2017-03-24T00:25:45Z</cp:lastPrinted>
  <dcterms:created xsi:type="dcterms:W3CDTF">2017-03-23T08:08:27Z</dcterms:created>
  <dcterms:modified xsi:type="dcterms:W3CDTF">2017-03-24T00:25:47Z</dcterms:modified>
</cp:coreProperties>
</file>